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rátok\Túra\2021\2021.04.17.VIII.StrázsaTT\Nevezés\"/>
    </mc:Choice>
  </mc:AlternateContent>
  <xr:revisionPtr revIDLastSave="0" documentId="13_ncr:1_{F9414BB6-7666-48A5-AD05-34437DCDC0E1}" xr6:coauthVersionLast="36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ájékoztató" sheetId="4" r:id="rId1"/>
    <sheet name="VII. Strázsa Honvéd TT." sheetId="1" r:id="rId2"/>
    <sheet name="Munka3" sheetId="3" state="hidden" r:id="rId3"/>
  </sheets>
  <definedNames>
    <definedName name="_xlnm._FilterDatabase" localSheetId="1" hidden="1">'VII. Strázsa Honvéd TT.'!$A$8:$S$72</definedName>
    <definedName name="_xlnm.Print_Titles" localSheetId="1">'VII. Strázsa Honvéd TT.'!$10:$13</definedName>
    <definedName name="_xlnm.Print_Area" localSheetId="1">'VII. Strázsa Honvéd TT.'!$A$1:$S$80</definedName>
  </definedNames>
  <calcPr calcId="191029"/>
</workbook>
</file>

<file path=xl/calcChain.xml><?xml version="1.0" encoding="utf-8"?>
<calcChain xmlns="http://schemas.openxmlformats.org/spreadsheetml/2006/main">
  <c r="I74" i="1" l="1"/>
  <c r="R78" i="1"/>
  <c r="R77" i="1"/>
  <c r="R76" i="1"/>
  <c r="R75" i="1"/>
  <c r="I77" i="1"/>
  <c r="I76" i="1"/>
  <c r="I78" i="1"/>
  <c r="I79" i="1"/>
  <c r="I80" i="1"/>
  <c r="I75" i="1"/>
  <c r="K12" i="1"/>
  <c r="L12" i="1"/>
  <c r="M12" i="1"/>
  <c r="N12" i="1"/>
  <c r="O12" i="1"/>
  <c r="P12" i="1"/>
  <c r="K13" i="1"/>
  <c r="L13" i="1"/>
  <c r="M13" i="1"/>
  <c r="N13" i="1"/>
  <c r="O13" i="1"/>
  <c r="P13" i="1"/>
  <c r="K14" i="1"/>
  <c r="L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M68" i="1" s="1"/>
  <c r="L68" i="1"/>
  <c r="N68" i="1"/>
  <c r="O68" i="1"/>
  <c r="P68" i="1"/>
  <c r="K69" i="1"/>
  <c r="M69" i="1" s="1"/>
  <c r="L69" i="1"/>
  <c r="N69" i="1"/>
  <c r="O69" i="1"/>
  <c r="P69" i="1"/>
  <c r="K70" i="1"/>
  <c r="M70" i="1" s="1"/>
  <c r="L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10" i="1"/>
  <c r="L10" i="1"/>
  <c r="M10" i="1"/>
  <c r="N10" i="1"/>
  <c r="O10" i="1"/>
  <c r="P10" i="1"/>
  <c r="K11" i="1"/>
  <c r="M11" i="1" s="1"/>
  <c r="L11" i="1"/>
  <c r="N11" i="1"/>
  <c r="O11" i="1"/>
  <c r="P11" i="1"/>
  <c r="O9" i="1"/>
  <c r="Q63" i="1" l="1"/>
  <c r="Q55" i="1"/>
  <c r="Q47" i="1"/>
  <c r="Q35" i="1"/>
  <c r="Q31" i="1"/>
  <c r="Q27" i="1"/>
  <c r="Q23" i="1"/>
  <c r="Q15" i="1"/>
  <c r="Q44" i="1"/>
  <c r="Q67" i="1"/>
  <c r="Q51" i="1"/>
  <c r="Q25" i="1"/>
  <c r="Q60" i="1"/>
  <c r="Q56" i="1"/>
  <c r="Q54" i="1"/>
  <c r="Q50" i="1"/>
  <c r="Q66" i="1"/>
  <c r="Q33" i="1"/>
  <c r="Q52" i="1"/>
  <c r="Q48" i="1"/>
  <c r="Q40" i="1"/>
  <c r="Q34" i="1"/>
  <c r="Q13" i="1"/>
  <c r="Q53" i="1"/>
  <c r="Q49" i="1"/>
  <c r="Q26" i="1"/>
  <c r="Q65" i="1"/>
  <c r="Q24" i="1"/>
  <c r="Q20" i="1"/>
  <c r="Q14" i="1"/>
  <c r="Q72" i="1"/>
  <c r="Q69" i="1"/>
  <c r="Q68" i="1"/>
  <c r="Q64" i="1"/>
  <c r="Q62" i="1"/>
  <c r="Q59" i="1"/>
  <c r="Q58" i="1"/>
  <c r="Q45" i="1"/>
  <c r="Q41" i="1"/>
  <c r="Q37" i="1"/>
  <c r="Q32" i="1"/>
  <c r="Q30" i="1"/>
  <c r="Q21" i="1"/>
  <c r="Q17" i="1"/>
  <c r="Q12" i="1"/>
  <c r="Q28" i="1"/>
  <c r="Q71" i="1"/>
  <c r="Q70" i="1"/>
  <c r="Q61" i="1"/>
  <c r="Q57" i="1"/>
  <c r="Q46" i="1"/>
  <c r="Q43" i="1"/>
  <c r="Q42" i="1"/>
  <c r="Q39" i="1"/>
  <c r="Q38" i="1"/>
  <c r="Q29" i="1"/>
  <c r="Q22" i="1"/>
  <c r="Q19" i="1"/>
  <c r="Q18" i="1"/>
  <c r="Q36" i="1"/>
  <c r="Q16" i="1"/>
  <c r="Q10" i="1"/>
  <c r="Q11" i="1"/>
  <c r="K9" i="1" l="1"/>
  <c r="M9" i="1" s="1"/>
  <c r="N9" i="1"/>
  <c r="P9" i="1" l="1"/>
  <c r="L9" i="1"/>
  <c r="U9" i="1"/>
  <c r="U10" i="1"/>
  <c r="U11" i="1"/>
  <c r="R79" i="1" l="1"/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10" i="1"/>
  <c r="T9" i="1"/>
  <c r="N74" i="1" l="1"/>
  <c r="L74" i="1"/>
  <c r="E78" i="1" l="1"/>
  <c r="E77" i="1"/>
  <c r="E76" i="1"/>
  <c r="E75" i="1"/>
  <c r="Q9" i="1"/>
  <c r="E79" i="1" l="1"/>
  <c r="J74" i="1" l="1"/>
  <c r="P74" i="1" l="1"/>
  <c r="G74" i="1"/>
  <c r="H74" i="1"/>
  <c r="T73" i="1"/>
  <c r="T74" i="1"/>
  <c r="T75" i="1"/>
  <c r="K74" i="1"/>
  <c r="Q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Buza Vince</author>
  </authors>
  <commentList>
    <comment ref="I6" authorId="0" shapeId="0" xr:uid="{C4261867-8BAB-4489-A8F7-2A2B220D54D8}">
      <text>
        <r>
          <rPr>
            <b/>
            <sz val="9"/>
            <color indexed="81"/>
            <rFont val="Tahoma"/>
            <family val="2"/>
            <charset val="238"/>
          </rPr>
          <t>Buza Vince:</t>
        </r>
        <r>
          <rPr>
            <sz val="9"/>
            <color indexed="81"/>
            <rFont val="Tahoma"/>
            <family val="2"/>
            <charset val="238"/>
          </rPr>
          <t xml:space="preserve">
203.0 g/m2
100% Pamut
Klasszikus szabás
Varrás nélküli 2 3 cm széles nyakkivágás
Válltól-vállig pántos
Kitéphető címke,2 3 cm Dupla tűzésű karkivágás és derékrész
Gyűrődésmentesítő behajtás</t>
        </r>
      </text>
    </comment>
  </commentList>
</comments>
</file>

<file path=xl/sharedStrings.xml><?xml version="1.0" encoding="utf-8"?>
<sst xmlns="http://schemas.openxmlformats.org/spreadsheetml/2006/main" count="72" uniqueCount="59">
  <si>
    <t>Fsz.</t>
  </si>
  <si>
    <t>Név</t>
  </si>
  <si>
    <t>Ebéd (adag)</t>
  </si>
  <si>
    <t>Ebéd</t>
  </si>
  <si>
    <t>Összesen</t>
  </si>
  <si>
    <t>Település</t>
  </si>
  <si>
    <t>Alapadatok</t>
  </si>
  <si>
    <t>Fizetendő</t>
  </si>
  <si>
    <t>Születési év</t>
  </si>
  <si>
    <t>Email cím (nem kötelező)</t>
  </si>
  <si>
    <t>CSOPORTOS  R E G I S Z T R Á C I Ó S  LAP</t>
  </si>
  <si>
    <t>Össze-sen</t>
  </si>
  <si>
    <t>Választott táv</t>
  </si>
  <si>
    <t>igen</t>
  </si>
  <si>
    <t>nem</t>
  </si>
  <si>
    <t>15 km</t>
  </si>
  <si>
    <t>25 km</t>
  </si>
  <si>
    <t>35 km</t>
  </si>
  <si>
    <t>Reg. Díj</t>
  </si>
  <si>
    <t>ötpróba</t>
  </si>
  <si>
    <t>Megjegyzés</t>
  </si>
  <si>
    <t>Cartogr</t>
  </si>
  <si>
    <t>Táv</t>
  </si>
  <si>
    <t>Regdíj</t>
  </si>
  <si>
    <t>dátum (előnevezés)</t>
  </si>
  <si>
    <t>Mindösszesen</t>
  </si>
  <si>
    <t>45 km</t>
  </si>
  <si>
    <t>Túrázó összesen</t>
  </si>
  <si>
    <t>Előnevezés</t>
  </si>
  <si>
    <r>
      <t xml:space="preserve"> -További információ a</t>
    </r>
    <r>
      <rPr>
        <sz val="11"/>
        <color indexed="56"/>
        <rFont val="Times New Roman"/>
        <family val="2"/>
        <charset val="238"/>
      </rPr>
      <t xml:space="preserve"> </t>
    </r>
    <r>
      <rPr>
        <u/>
        <sz val="11"/>
        <color indexed="56"/>
        <rFont val="Times New Roman"/>
        <family val="2"/>
        <charset val="238"/>
      </rPr>
      <t>www.hnyk.hu,</t>
    </r>
    <r>
      <rPr>
        <sz val="11"/>
        <color indexed="8"/>
        <rFont val="Times New Roman"/>
        <family val="2"/>
        <charset val="238"/>
      </rPr>
      <t xml:space="preserve"> oldalon, email-ben a strazsate@gmail.com  címen, vagy telefonon a 06-30-5386475 és a 06-20-972-54-21 telefonszámon</t>
    </r>
  </si>
  <si>
    <r>
      <t xml:space="preserve"> -A túrán minden túrázó saját felelősségére vesz részt és hozzájárul adatainak a túra befejezéséig való nyilvántartáshoz. A túrát követően az adatok megsemmisítésre kerülnek. A túra adatkezelési tájékoztatója elérhető: </t>
    </r>
    <r>
      <rPr>
        <u/>
        <sz val="10"/>
        <color theme="3" tint="-0.499984740745262"/>
        <rFont val="Arial"/>
        <family val="2"/>
        <charset val="238"/>
      </rPr>
      <t>http://hnyk.hu/index.php?r=StaticPage/View/653</t>
    </r>
  </si>
  <si>
    <t>Tefonszám a túra alatt
(06xxxxxxxxx)</t>
  </si>
  <si>
    <t xml:space="preserve"> -A szervezők felhívják a figyelmet a közúton történő gyalogos közlekedés szabályainak betartására.</t>
  </si>
  <si>
    <t>Autóbusz</t>
  </si>
  <si>
    <t>Autóbuszos szállítás</t>
  </si>
  <si>
    <t>aug. 31-ig előnevzés</t>
  </si>
  <si>
    <t>ötpróba száma van-e</t>
  </si>
  <si>
    <t>10 év alatt és 70 év fölött</t>
  </si>
  <si>
    <t>10 év alatt, 70 év fölött</t>
  </si>
  <si>
    <t>ÖTPRÓBA azonosító
(-300 Ft)
(5pxxxxxx)</t>
  </si>
  <si>
    <t>Kedvezmény</t>
  </si>
  <si>
    <t>Póló</t>
  </si>
  <si>
    <t>Kunsági szürke-marha pörkölt (1200 Ft/adag)</t>
  </si>
  <si>
    <t>Autóbuszos szállítást kérek a vasútállomásról a rajthelyre az alábbi időpontban érkező vonathoz
(6:34, 7:20, 8:34, 9:20)</t>
  </si>
  <si>
    <t xml:space="preserve"> GILDAN, 203 g-os (1500 Ft/db)</t>
  </si>
  <si>
    <t>Póló (méret)</t>
  </si>
  <si>
    <t>S</t>
  </si>
  <si>
    <t>M</t>
  </si>
  <si>
    <t>L</t>
  </si>
  <si>
    <t>XL</t>
  </si>
  <si>
    <t>2XL</t>
  </si>
  <si>
    <t>3XL</t>
  </si>
  <si>
    <r>
      <t xml:space="preserve"> -A kitöltött nevezési lapot </t>
    </r>
    <r>
      <rPr>
        <b/>
        <sz val="11"/>
        <color indexed="8"/>
        <rFont val="Times New Roman"/>
        <family val="2"/>
        <charset val="238"/>
      </rPr>
      <t>2021. április 11-én 24:00-ig</t>
    </r>
    <r>
      <rPr>
        <sz val="11"/>
        <color indexed="8"/>
        <rFont val="Times New Roman"/>
        <family val="2"/>
        <charset val="238"/>
      </rPr>
      <t xml:space="preserve"> kell visszaküldeni a </t>
    </r>
    <r>
      <rPr>
        <u/>
        <sz val="11"/>
        <color indexed="62"/>
        <rFont val="Times New Roman"/>
        <family val="2"/>
        <charset val="238"/>
      </rPr>
      <t>strazsate@gmail.com</t>
    </r>
    <r>
      <rPr>
        <sz val="11"/>
        <color indexed="8"/>
        <rFont val="Times New Roman"/>
        <family val="2"/>
        <charset val="238"/>
      </rPr>
      <t xml:space="preserve"> címre. Csoportos kitöltés esetén is valamennyi cellát ki kell tölteni az ÖTPRÓBA rendszerben való azonosíthatóság érdekében.</t>
    </r>
  </si>
  <si>
    <t xml:space="preserve"> -A nevezési lapon a név, település, a születési év és a választott táv kitöltése kötelező, valamint a csoportból legalább egy telefonszám, amelyen a túra során elérhető a csoport.</t>
  </si>
  <si>
    <t xml:space="preserve"> -A szervezők Szabadszállás vasútállomásról igény esetén autóbuszos szállítást biztosítanak a rajthelyre a 06:34-kor, a 07:20-kor, a 08:34-kor és a 09:20-kor érkező vonatokhoz térítés nélkül, valamint a 15 km-es távot választók a laktanyából szintén autóbusszal és térítés nélkül kerülnek kiszállításra a rajthelyre. Az autóbuszon csak ölben szállítható kutya utaztatható!</t>
  </si>
  <si>
    <t>VIII. Strázsa Honvéd Emlék Teljesítménytúra</t>
  </si>
  <si>
    <t xml:space="preserve"> -A túra távját a lenyíló ablakból lehet kiválasztani.</t>
  </si>
  <si>
    <t xml:space="preserve"> -A túra a járványra tekintettel ingyenes, de nincs ellátás, ebéd és póló sem készül.</t>
  </si>
  <si>
    <t>KITÖLTÉS: A 8 és 17. oszlopban a megfelelő választ a cella jobb oldalán megjelenő nyílra kattintva a lenyíló listából kell kiválasztani. Más választ nem fogad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</si>
</sst>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99]\(##\)\ ###\-##\-##;[&lt;=6999999999]0#\ \(##\)###\-##\-##;#\ \(##\)\ ###\-##\-##"/>
    <numFmt numFmtId="165" formatCode="0_ ;\-0\ "/>
    <numFmt numFmtId="166" formatCode="h:mm;@"/>
  </numFmts>
  <fonts count="27" x14ac:knownFonts="1">
    <font>
      <sz val="10"/>
      <color theme="1"/>
      <name val="Arial"/>
      <family val="2"/>
      <charset val="238"/>
    </font>
    <font>
      <sz val="9"/>
      <color indexed="8"/>
      <name val="Times New Roman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indexed="8"/>
      <name val="Times New Roman"/>
      <family val="2"/>
      <charset val="238"/>
    </font>
    <font>
      <b/>
      <sz val="11"/>
      <color indexed="8"/>
      <name val="Times New Roman"/>
      <family val="2"/>
      <charset val="238"/>
    </font>
    <font>
      <u/>
      <sz val="11"/>
      <color indexed="62"/>
      <name val="Times New Roman"/>
      <family val="2"/>
      <charset val="238"/>
    </font>
    <font>
      <sz val="11"/>
      <color indexed="56"/>
      <name val="Times New Roman"/>
      <family val="2"/>
      <charset val="238"/>
    </font>
    <font>
      <u/>
      <sz val="11"/>
      <color indexed="56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12"/>
      <color indexed="8"/>
      <name val="Times New Roman"/>
      <family val="2"/>
      <charset val="238"/>
    </font>
    <font>
      <sz val="16"/>
      <color theme="1"/>
      <name val="Arial"/>
      <family val="2"/>
      <charset val="238"/>
    </font>
    <font>
      <sz val="16"/>
      <color indexed="8"/>
      <name val="Times New Roman"/>
      <family val="2"/>
      <charset val="238"/>
    </font>
    <font>
      <b/>
      <i/>
      <sz val="14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u/>
      <sz val="10"/>
      <color theme="3" tint="-0.499984740745262"/>
      <name val="Arial"/>
      <family val="2"/>
      <charset val="238"/>
    </font>
    <font>
      <sz val="14"/>
      <color indexed="8"/>
      <name val="Times New Roman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3" fillId="0" borderId="12" xfId="0" applyNumberFormat="1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6" fillId="0" borderId="0" xfId="0" applyFont="1"/>
    <xf numFmtId="0" fontId="3" fillId="0" borderId="39" xfId="0" applyFont="1" applyBorder="1" applyAlignment="1">
      <alignment horizontal="center" vertical="center" textRotation="90" wrapText="1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8" fillId="0" borderId="0" xfId="0" applyFont="1"/>
    <xf numFmtId="14" fontId="1" fillId="0" borderId="0" xfId="0" applyNumberFormat="1" applyFont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4" borderId="45" xfId="0" applyFill="1" applyBorder="1"/>
    <xf numFmtId="0" fontId="0" fillId="4" borderId="46" xfId="0" applyFill="1" applyBorder="1"/>
    <xf numFmtId="0" fontId="0" fillId="4" borderId="47" xfId="0" applyFill="1" applyBorder="1"/>
    <xf numFmtId="0" fontId="6" fillId="3" borderId="22" xfId="0" applyFont="1" applyFill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1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20" fontId="23" fillId="0" borderId="0" xfId="0" applyNumberFormat="1" applyFont="1" applyAlignment="1">
      <alignment vertical="center" wrapText="1"/>
    </xf>
    <xf numFmtId="166" fontId="19" fillId="0" borderId="0" xfId="0" applyNumberFormat="1" applyFont="1" applyAlignment="1">
      <alignment horizontal="left" vertical="center" wrapText="1"/>
    </xf>
    <xf numFmtId="166" fontId="0" fillId="0" borderId="0" xfId="0" applyNumberFormat="1"/>
    <xf numFmtId="166" fontId="5" fillId="0" borderId="5" xfId="0" applyNumberFormat="1" applyFont="1" applyBorder="1" applyAlignment="1">
      <alignment horizontal="right" vertical="center"/>
    </xf>
    <xf numFmtId="166" fontId="3" fillId="0" borderId="0" xfId="0" applyNumberFormat="1" applyFont="1"/>
    <xf numFmtId="166" fontId="5" fillId="0" borderId="6" xfId="0" applyNumberFormat="1" applyFont="1" applyBorder="1" applyAlignment="1" applyProtection="1">
      <alignment horizontal="right" vertical="center"/>
      <protection locked="0"/>
    </xf>
    <xf numFmtId="166" fontId="0" fillId="0" borderId="22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166" fontId="5" fillId="0" borderId="20" xfId="0" applyNumberFormat="1" applyFont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 applyProtection="1">
      <alignment horizontal="right" vertical="center"/>
      <protection locked="0"/>
    </xf>
    <xf numFmtId="164" fontId="6" fillId="3" borderId="22" xfId="0" applyNumberFormat="1" applyFont="1" applyFill="1" applyBorder="1" applyAlignment="1" applyProtection="1">
      <alignment horizontal="center" vertical="center"/>
      <protection locked="0"/>
    </xf>
    <xf numFmtId="164" fontId="15" fillId="3" borderId="22" xfId="1" applyNumberFormat="1" applyFill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5" fillId="3" borderId="7" xfId="1" applyNumberForma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0" fillId="4" borderId="54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55" xfId="0" applyFill="1" applyBorder="1" applyAlignment="1">
      <alignment horizontal="left" vertical="center" wrapText="1"/>
    </xf>
    <xf numFmtId="0" fontId="9" fillId="4" borderId="4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53" xfId="0" applyFont="1" applyFill="1" applyBorder="1" applyAlignment="1">
      <alignment horizontal="left" vertical="center" wrapText="1"/>
    </xf>
    <xf numFmtId="1" fontId="3" fillId="0" borderId="4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6" fontId="5" fillId="0" borderId="24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0" fontId="26" fillId="4" borderId="54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55" xfId="0" applyFont="1" applyFill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3"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0</xdr:row>
          <xdr:rowOff>114300</xdr:rowOff>
        </xdr:from>
        <xdr:to>
          <xdr:col>13</xdr:col>
          <xdr:colOff>466725</xdr:colOff>
          <xdr:row>2</xdr:row>
          <xdr:rowOff>114300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Előnevezés kitöltése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47625</xdr:rowOff>
        </xdr:from>
        <xdr:to>
          <xdr:col>1</xdr:col>
          <xdr:colOff>1314450</xdr:colOff>
          <xdr:row>1</xdr:row>
          <xdr:rowOff>276225</xdr:rowOff>
        </xdr:to>
        <xdr:sp macro="" textlink="">
          <xdr:nvSpPr>
            <xdr:cNvPr id="3099" name="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Tájékoztató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5A8B-073B-44AB-983B-41218168848E}">
  <dimension ref="A1:Y12"/>
  <sheetViews>
    <sheetView tabSelected="1" workbookViewId="0">
      <selection activeCell="A10" sqref="A10:N10"/>
    </sheetView>
  </sheetViews>
  <sheetFormatPr defaultRowHeight="12.75" x14ac:dyDescent="0.2"/>
  <cols>
    <col min="14" max="14" width="30.7109375" customWidth="1"/>
  </cols>
  <sheetData>
    <row r="1" spans="1:25" ht="9.75" customHeight="1" thickTop="1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25" ht="28.5" customHeight="1" x14ac:dyDescent="0.2">
      <c r="A2" s="105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25" ht="17.25" customHeight="1" thickBot="1" x14ac:dyDescent="0.25">
      <c r="A3" s="108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25" ht="34.5" customHeight="1" x14ac:dyDescent="0.2">
      <c r="A4" s="111" t="s">
        <v>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29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32.25" customHeight="1" x14ac:dyDescent="0.2">
      <c r="A5" s="99" t="s">
        <v>53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29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8.75" customHeight="1" x14ac:dyDescent="0.2">
      <c r="A6" s="99" t="s">
        <v>56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29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35.25" customHeight="1" x14ac:dyDescent="0.2">
      <c r="A7" s="162" t="s">
        <v>57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29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30" customHeight="1" x14ac:dyDescent="0.2">
      <c r="A8" s="99" t="s">
        <v>29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29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40.5" customHeight="1" x14ac:dyDescent="0.2">
      <c r="A9" s="102" t="s">
        <v>54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25" ht="30" customHeight="1" x14ac:dyDescent="0.2">
      <c r="A10" s="93" t="s">
        <v>32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</row>
    <row r="11" spans="1:25" ht="40.5" customHeight="1" thickBot="1" x14ac:dyDescent="0.25">
      <c r="A11" s="96" t="s">
        <v>30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1:25" ht="13.5" thickTop="1" x14ac:dyDescent="0.2"/>
  </sheetData>
  <sheetProtection algorithmName="SHA-512" hashValue="40CKRLQ8XohtYiNDknc16x6IjbeBlIvfFiPSEgNfARNV7TEN8opE7iFVC74uovHTBNu8jmpZq32y3STTq+/DRg==" saltValue="AyD9XlzUsGRH6L6WFOVOKw==" spinCount="100000" sheet="1" objects="1" scenarios="1"/>
  <mergeCells count="10">
    <mergeCell ref="A7:N7"/>
    <mergeCell ref="A2:N2"/>
    <mergeCell ref="A3:N3"/>
    <mergeCell ref="A4:N4"/>
    <mergeCell ref="A5:N5"/>
    <mergeCell ref="A6:N6"/>
    <mergeCell ref="A10:N10"/>
    <mergeCell ref="A11:N11"/>
    <mergeCell ref="A8:N8"/>
    <mergeCell ref="A9:N9"/>
  </mergeCells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Button 4">
              <controlPr defaultSize="0" print="0" autoFill="0" autoPict="0" macro="[0]!Előnevezés_kitöltése">
                <anchor moveWithCells="1">
                  <from>
                    <xdr:col>11</xdr:col>
                    <xdr:colOff>142875</xdr:colOff>
                    <xdr:row>0</xdr:row>
                    <xdr:rowOff>114300</xdr:rowOff>
                  </from>
                  <to>
                    <xdr:col>13</xdr:col>
                    <xdr:colOff>466725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AF80"/>
  <sheetViews>
    <sheetView view="pageBreakPreview" zoomScale="71" zoomScaleNormal="100" zoomScaleSheetLayoutView="71" workbookViewId="0">
      <pane ySplit="8" topLeftCell="A9" activePane="bottomLeft" state="frozen"/>
      <selection pane="bottomLeft" activeCell="B9" sqref="B9"/>
    </sheetView>
  </sheetViews>
  <sheetFormatPr defaultRowHeight="12.75" x14ac:dyDescent="0.2"/>
  <cols>
    <col min="1" max="1" width="5" style="1" customWidth="1"/>
    <col min="2" max="2" width="28" style="3" customWidth="1"/>
    <col min="3" max="3" width="23.140625" style="3" customWidth="1"/>
    <col min="4" max="4" width="11.42578125" style="35" customWidth="1"/>
    <col min="5" max="5" width="19.5703125" style="33" customWidth="1"/>
    <col min="6" max="6" width="20.42578125" style="1" customWidth="1"/>
    <col min="7" max="7" width="13.42578125" style="1" customWidth="1"/>
    <col min="8" max="8" width="12.140625" customWidth="1"/>
    <col min="9" max="9" width="12.140625" hidden="1" customWidth="1"/>
    <col min="10" max="10" width="12.42578125" hidden="1" customWidth="1"/>
    <col min="11" max="11" width="10.28515625" hidden="1" customWidth="1"/>
    <col min="12" max="16" width="7.7109375" hidden="1" customWidth="1"/>
    <col min="17" max="17" width="10.42578125" style="4" hidden="1" customWidth="1"/>
    <col min="18" max="18" width="23.85546875" style="67" customWidth="1"/>
    <col min="19" max="19" width="35.85546875" customWidth="1"/>
    <col min="20" max="29" width="9.140625" hidden="1" customWidth="1"/>
    <col min="30" max="30" width="15.7109375" hidden="1" customWidth="1"/>
    <col min="31" max="32" width="9.140625" hidden="1" customWidth="1"/>
    <col min="33" max="34" width="0" hidden="1" customWidth="1"/>
  </cols>
  <sheetData>
    <row r="1" spans="1:32" ht="20.25" x14ac:dyDescent="0.2">
      <c r="A1" s="148" t="s">
        <v>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32" ht="31.5" customHeight="1" x14ac:dyDescent="0.2">
      <c r="A2" s="149" t="s">
        <v>55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X2" s="53">
        <v>44074</v>
      </c>
    </row>
    <row r="3" spans="1:32" ht="41.25" customHeight="1" x14ac:dyDescent="0.2">
      <c r="A3" s="146" t="s">
        <v>58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64"/>
      <c r="S3" s="29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9.75" customHeight="1" thickBot="1" x14ac:dyDescent="0.25">
      <c r="A4"/>
      <c r="B4"/>
      <c r="C4"/>
      <c r="D4"/>
      <c r="E4"/>
      <c r="F4"/>
      <c r="G4"/>
      <c r="Q4"/>
      <c r="R4" s="65"/>
      <c r="S4" s="29"/>
      <c r="T4" s="27"/>
      <c r="U4" s="27"/>
      <c r="V4" s="27"/>
      <c r="W4" s="27"/>
      <c r="X4" s="27" t="s">
        <v>21</v>
      </c>
      <c r="Y4" s="27" t="s">
        <v>22</v>
      </c>
      <c r="Z4" s="27" t="s">
        <v>23</v>
      </c>
      <c r="AA4" s="27" t="s">
        <v>28</v>
      </c>
      <c r="AB4" s="27" t="s">
        <v>3</v>
      </c>
      <c r="AC4" s="27" t="s">
        <v>33</v>
      </c>
      <c r="AD4" s="147" t="s">
        <v>24</v>
      </c>
      <c r="AE4" s="147"/>
      <c r="AF4" s="147"/>
    </row>
    <row r="5" spans="1:32" ht="45.75" customHeight="1" x14ac:dyDescent="0.3">
      <c r="A5" s="138" t="s">
        <v>6</v>
      </c>
      <c r="B5" s="139"/>
      <c r="C5" s="139"/>
      <c r="D5" s="139"/>
      <c r="E5" s="139"/>
      <c r="F5" s="139"/>
      <c r="G5" s="139"/>
      <c r="H5" s="135" t="s">
        <v>12</v>
      </c>
      <c r="I5" s="72" t="s">
        <v>45</v>
      </c>
      <c r="J5" s="72" t="s">
        <v>2</v>
      </c>
      <c r="K5" s="123" t="s">
        <v>7</v>
      </c>
      <c r="L5" s="123"/>
      <c r="M5" s="123"/>
      <c r="N5" s="123"/>
      <c r="O5" s="123"/>
      <c r="P5" s="123"/>
      <c r="Q5" s="124"/>
      <c r="R5" s="159" t="s">
        <v>43</v>
      </c>
      <c r="S5" s="120" t="s">
        <v>20</v>
      </c>
      <c r="T5" s="27"/>
      <c r="U5" s="27"/>
      <c r="V5" s="27" t="s">
        <v>46</v>
      </c>
      <c r="W5" s="27"/>
      <c r="X5" s="36" t="s">
        <v>13</v>
      </c>
      <c r="Y5" s="36" t="s">
        <v>15</v>
      </c>
      <c r="Z5" s="36">
        <v>0</v>
      </c>
      <c r="AA5" s="37">
        <v>0</v>
      </c>
      <c r="AB5" s="39">
        <v>0</v>
      </c>
      <c r="AC5" s="63">
        <v>0.27361111111111108</v>
      </c>
      <c r="AD5" s="42">
        <v>43543</v>
      </c>
      <c r="AE5" s="27"/>
      <c r="AF5" s="27"/>
    </row>
    <row r="6" spans="1:32" s="26" customFormat="1" ht="30" customHeight="1" x14ac:dyDescent="0.2">
      <c r="A6" s="157" t="s">
        <v>0</v>
      </c>
      <c r="B6" s="129" t="s">
        <v>1</v>
      </c>
      <c r="C6" s="129" t="s">
        <v>5</v>
      </c>
      <c r="D6" s="125" t="s">
        <v>8</v>
      </c>
      <c r="E6" s="127" t="s">
        <v>31</v>
      </c>
      <c r="F6" s="153" t="s">
        <v>9</v>
      </c>
      <c r="G6" s="133" t="s">
        <v>39</v>
      </c>
      <c r="H6" s="136"/>
      <c r="I6" s="131" t="s">
        <v>44</v>
      </c>
      <c r="J6" s="131" t="s">
        <v>42</v>
      </c>
      <c r="K6" s="155" t="s">
        <v>18</v>
      </c>
      <c r="L6" s="140" t="s">
        <v>40</v>
      </c>
      <c r="M6" s="141"/>
      <c r="N6" s="141"/>
      <c r="O6" s="144" t="s">
        <v>41</v>
      </c>
      <c r="P6" s="144" t="s">
        <v>3</v>
      </c>
      <c r="Q6" s="142" t="s">
        <v>11</v>
      </c>
      <c r="R6" s="160"/>
      <c r="S6" s="121"/>
      <c r="T6" s="27"/>
      <c r="U6" s="27"/>
      <c r="V6" s="27" t="s">
        <v>47</v>
      </c>
      <c r="W6" s="27"/>
      <c r="X6" s="36" t="s">
        <v>14</v>
      </c>
      <c r="Y6" s="36" t="s">
        <v>16</v>
      </c>
      <c r="Z6" s="36">
        <v>0</v>
      </c>
      <c r="AA6" s="36">
        <v>0</v>
      </c>
      <c r="AB6" s="40">
        <v>1</v>
      </c>
      <c r="AC6" s="63">
        <v>0.30555555555555552</v>
      </c>
      <c r="AD6" s="42">
        <v>43564</v>
      </c>
      <c r="AE6" s="27"/>
      <c r="AF6" s="27"/>
    </row>
    <row r="7" spans="1:32" s="26" customFormat="1" ht="66" customHeight="1" thickBot="1" x14ac:dyDescent="0.25">
      <c r="A7" s="158"/>
      <c r="B7" s="130"/>
      <c r="C7" s="130"/>
      <c r="D7" s="126"/>
      <c r="E7" s="128"/>
      <c r="F7" s="154"/>
      <c r="G7" s="134"/>
      <c r="H7" s="137"/>
      <c r="I7" s="132"/>
      <c r="J7" s="132"/>
      <c r="K7" s="156"/>
      <c r="L7" s="38" t="s">
        <v>35</v>
      </c>
      <c r="M7" s="38" t="s">
        <v>38</v>
      </c>
      <c r="N7" s="38" t="s">
        <v>19</v>
      </c>
      <c r="O7" s="145"/>
      <c r="P7" s="145"/>
      <c r="Q7" s="143"/>
      <c r="R7" s="161"/>
      <c r="S7" s="122"/>
      <c r="T7" s="54" t="s">
        <v>36</v>
      </c>
      <c r="U7" s="27" t="s">
        <v>37</v>
      </c>
      <c r="V7" s="27" t="s">
        <v>48</v>
      </c>
      <c r="W7" s="27"/>
      <c r="X7" s="36"/>
      <c r="Y7" s="36" t="s">
        <v>17</v>
      </c>
      <c r="Z7" s="36">
        <v>0</v>
      </c>
      <c r="AA7" s="36">
        <v>0</v>
      </c>
      <c r="AB7" s="40">
        <v>2</v>
      </c>
      <c r="AC7" s="63">
        <v>0.35694444444444445</v>
      </c>
      <c r="AD7" s="27"/>
      <c r="AE7" s="27"/>
      <c r="AF7" s="27"/>
    </row>
    <row r="8" spans="1:32" s="26" customFormat="1" ht="16.5" customHeight="1" thickBot="1" x14ac:dyDescent="0.25">
      <c r="A8" s="7">
        <v>1</v>
      </c>
      <c r="B8" s="19">
        <v>2</v>
      </c>
      <c r="C8" s="19">
        <v>3</v>
      </c>
      <c r="D8" s="28">
        <v>4</v>
      </c>
      <c r="E8" s="19">
        <v>5</v>
      </c>
      <c r="F8" s="28">
        <v>6</v>
      </c>
      <c r="G8" s="52">
        <v>7</v>
      </c>
      <c r="H8" s="8">
        <v>8</v>
      </c>
      <c r="I8" s="10">
        <v>9</v>
      </c>
      <c r="J8" s="10">
        <v>10</v>
      </c>
      <c r="K8" s="9">
        <v>11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1">
        <v>16</v>
      </c>
      <c r="R8" s="9">
        <v>17</v>
      </c>
      <c r="S8" s="11">
        <v>18</v>
      </c>
      <c r="T8" s="27"/>
      <c r="U8" s="27"/>
      <c r="V8" s="27" t="s">
        <v>49</v>
      </c>
      <c r="W8" s="27"/>
      <c r="X8" s="36"/>
      <c r="Y8" s="36"/>
      <c r="Z8" s="36"/>
      <c r="AA8" s="36"/>
      <c r="AB8" s="40">
        <v>3</v>
      </c>
      <c r="AC8" s="63">
        <v>0.3888888888888889</v>
      </c>
      <c r="AD8" s="27"/>
      <c r="AE8" s="27"/>
      <c r="AF8" s="27"/>
    </row>
    <row r="9" spans="1:32" ht="38.25" customHeight="1" x14ac:dyDescent="0.3">
      <c r="A9" s="20">
        <v>1</v>
      </c>
      <c r="B9" s="58"/>
      <c r="C9" s="59"/>
      <c r="D9" s="60"/>
      <c r="E9" s="86"/>
      <c r="F9" s="87"/>
      <c r="G9" s="61"/>
      <c r="H9" s="62"/>
      <c r="I9" s="73"/>
      <c r="J9" s="73"/>
      <c r="K9" s="74">
        <f>IF(ISBLANK(H9),0,VLOOKUP(H9,$Y$5:$Z$7,2))</f>
        <v>0</v>
      </c>
      <c r="L9" s="74">
        <f ca="1">IF(ISBLANK(H9),0,IF(H9&gt;0,IF(TODAY()&lt;$X$2,VLOOKUP(H9,$Y$5:$AA$8,3),0)))</f>
        <v>0</v>
      </c>
      <c r="M9" s="74">
        <f>IF(ISBLANK(H9),0,IF(H9&gt;0,IF(OR(1952&gt;D9,2010&lt;D9),(K9*-1)/2,0)))</f>
        <v>0</v>
      </c>
      <c r="N9" s="74">
        <f>IF(ISBLANK(G9),0,-300)</f>
        <v>0</v>
      </c>
      <c r="O9" s="74">
        <f>IF(I9="",0,1500)</f>
        <v>0</v>
      </c>
      <c r="P9" s="74">
        <f>IF(ISBLANK(J9),0,J9*1200)</f>
        <v>0</v>
      </c>
      <c r="Q9" s="75">
        <f ca="1">SUM(K9:P9)</f>
        <v>0</v>
      </c>
      <c r="R9" s="76"/>
      <c r="S9" s="43"/>
      <c r="T9">
        <f>COUNTA(G9:G9)</f>
        <v>0</v>
      </c>
      <c r="U9">
        <f>IF(OR(1951&gt;D9,2009&lt;D9),2,1)</f>
        <v>2</v>
      </c>
      <c r="V9" s="27" t="s">
        <v>50</v>
      </c>
      <c r="W9" s="27"/>
      <c r="X9" s="24"/>
      <c r="Y9" s="24"/>
      <c r="Z9" s="24"/>
      <c r="AA9" s="36"/>
      <c r="AB9" s="41">
        <v>4</v>
      </c>
      <c r="AC9" s="24"/>
      <c r="AD9" s="24"/>
      <c r="AE9" s="27"/>
      <c r="AF9" s="27"/>
    </row>
    <row r="10" spans="1:32" s="24" customFormat="1" ht="38.25" customHeight="1" x14ac:dyDescent="0.3">
      <c r="A10" s="2">
        <v>2</v>
      </c>
      <c r="B10" s="77"/>
      <c r="C10" s="78"/>
      <c r="D10" s="79"/>
      <c r="E10" s="88"/>
      <c r="F10" s="89"/>
      <c r="G10" s="80"/>
      <c r="H10" s="81"/>
      <c r="I10" s="82"/>
      <c r="J10" s="82"/>
      <c r="K10" s="83">
        <f t="shared" ref="K10:K11" si="0">IF(ISBLANK(H10),0,VLOOKUP(H10,$Y$5:$Z$7,2))</f>
        <v>0</v>
      </c>
      <c r="L10" s="83">
        <f t="shared" ref="L10:L11" ca="1" si="1">IF(ISBLANK(H10),0,IF(H10&gt;0,IF(TODAY()&lt;$X$2,VLOOKUP(H10,$Y$5:$AA$8,3),0)))</f>
        <v>0</v>
      </c>
      <c r="M10" s="83">
        <f t="shared" ref="M10:M11" si="2">IF(ISBLANK(H10),0,IF(H10&gt;0,IF(OR(1952&gt;D10,2010&lt;D10),(K10*-1)/2,0)))</f>
        <v>0</v>
      </c>
      <c r="N10" s="83">
        <f t="shared" ref="N10:N11" si="3">IF(ISBLANK(G10),0,-300)</f>
        <v>0</v>
      </c>
      <c r="O10" s="83">
        <f t="shared" ref="O10:O11" si="4">IF(I10="",0,1500)</f>
        <v>0</v>
      </c>
      <c r="P10" s="83">
        <f t="shared" ref="P10:P11" si="5">IF(ISBLANK(J10),0,J10*1200)</f>
        <v>0</v>
      </c>
      <c r="Q10" s="84">
        <f t="shared" ref="Q10:Q11" ca="1" si="6">SUM(K10:P10)</f>
        <v>0</v>
      </c>
      <c r="R10" s="85"/>
      <c r="S10" s="43"/>
      <c r="T10">
        <f t="shared" ref="T10" si="7">COUNTA(G10:G10)</f>
        <v>0</v>
      </c>
      <c r="U10">
        <f t="shared" ref="U10:U11" si="8">IF(OR(1951&gt;D10,2009&lt;D10),2,1)</f>
        <v>2</v>
      </c>
      <c r="V10" s="27" t="s">
        <v>51</v>
      </c>
      <c r="AB10" s="41">
        <v>5</v>
      </c>
    </row>
    <row r="11" spans="1:32" s="24" customFormat="1" ht="38.25" customHeight="1" x14ac:dyDescent="0.25">
      <c r="A11" s="2">
        <v>3</v>
      </c>
      <c r="B11" s="77"/>
      <c r="C11" s="78"/>
      <c r="D11" s="79"/>
      <c r="E11" s="88"/>
      <c r="F11" s="89"/>
      <c r="G11" s="80"/>
      <c r="H11" s="81"/>
      <c r="I11" s="82"/>
      <c r="J11" s="82"/>
      <c r="K11" s="83">
        <f t="shared" si="0"/>
        <v>0</v>
      </c>
      <c r="L11" s="83">
        <f t="shared" ca="1" si="1"/>
        <v>0</v>
      </c>
      <c r="M11" s="83">
        <f t="shared" si="2"/>
        <v>0</v>
      </c>
      <c r="N11" s="83">
        <f t="shared" si="3"/>
        <v>0</v>
      </c>
      <c r="O11" s="83">
        <f t="shared" si="4"/>
        <v>0</v>
      </c>
      <c r="P11" s="83">
        <f t="shared" si="5"/>
        <v>0</v>
      </c>
      <c r="Q11" s="84">
        <f t="shared" ca="1" si="6"/>
        <v>0</v>
      </c>
      <c r="R11" s="85"/>
      <c r="S11" s="43"/>
      <c r="T11">
        <f t="shared" ref="T11:T72" si="9">COUNTA(G11:G11)</f>
        <v>0</v>
      </c>
      <c r="U11">
        <f t="shared" si="8"/>
        <v>2</v>
      </c>
      <c r="V11"/>
      <c r="X11" s="25"/>
      <c r="Y11" s="25"/>
      <c r="Z11" s="25"/>
      <c r="AB11" s="25"/>
      <c r="AC11" s="25"/>
      <c r="AD11" s="25"/>
    </row>
    <row r="12" spans="1:32" s="25" customFormat="1" ht="38.25" customHeight="1" x14ac:dyDescent="0.25">
      <c r="A12" s="2">
        <v>4</v>
      </c>
      <c r="B12" s="77"/>
      <c r="C12" s="78"/>
      <c r="D12" s="79"/>
      <c r="E12" s="88"/>
      <c r="F12" s="89"/>
      <c r="G12" s="80"/>
      <c r="H12" s="81"/>
      <c r="I12" s="82"/>
      <c r="J12" s="82"/>
      <c r="K12" s="83">
        <f t="shared" ref="K12:K72" si="10">IF(ISBLANK(H12),0,VLOOKUP(H12,$Y$5:$Z$7,2))</f>
        <v>0</v>
      </c>
      <c r="L12" s="83">
        <f t="shared" ref="L12:L72" ca="1" si="11">IF(ISBLANK(H12),0,IF(H12&gt;0,IF(TODAY()&lt;$X$2,VLOOKUP(H12,$Y$5:$AA$8,3),0)))</f>
        <v>0</v>
      </c>
      <c r="M12" s="83">
        <f t="shared" ref="M12:M72" si="12">IF(ISBLANK(H12),0,IF(H12&gt;0,IF(OR(1952&gt;D12,2010&lt;D12),(K12*-1)/2,0)))</f>
        <v>0</v>
      </c>
      <c r="N12" s="83">
        <f t="shared" ref="N12:N72" si="13">IF(ISBLANK(G12),0,-300)</f>
        <v>0</v>
      </c>
      <c r="O12" s="83">
        <f t="shared" ref="O12:O72" si="14">IF(I12="",0,1500)</f>
        <v>0</v>
      </c>
      <c r="P12" s="83">
        <f t="shared" ref="P12:P72" si="15">IF(ISBLANK(J12),0,J12*1200)</f>
        <v>0</v>
      </c>
      <c r="Q12" s="84">
        <f t="shared" ref="Q12:Q72" ca="1" si="16">SUM(K12:P12)</f>
        <v>0</v>
      </c>
      <c r="R12" s="85"/>
      <c r="S12" s="43"/>
      <c r="T12">
        <f t="shared" si="9"/>
        <v>0</v>
      </c>
      <c r="U12"/>
      <c r="V12"/>
      <c r="X12" s="6"/>
      <c r="Y12" s="6"/>
      <c r="Z12" s="6"/>
      <c r="AA12" s="6"/>
      <c r="AB12" s="6"/>
      <c r="AC12" s="6"/>
      <c r="AD12" s="6"/>
    </row>
    <row r="13" spans="1:32" s="6" customFormat="1" ht="38.25" customHeight="1" x14ac:dyDescent="0.2">
      <c r="A13" s="2">
        <v>5</v>
      </c>
      <c r="B13" s="77"/>
      <c r="C13" s="78"/>
      <c r="D13" s="79"/>
      <c r="E13" s="88"/>
      <c r="F13" s="89"/>
      <c r="G13" s="80"/>
      <c r="H13" s="81"/>
      <c r="I13" s="82"/>
      <c r="J13" s="82"/>
      <c r="K13" s="83">
        <f t="shared" si="10"/>
        <v>0</v>
      </c>
      <c r="L13" s="83">
        <f t="shared" ca="1" si="11"/>
        <v>0</v>
      </c>
      <c r="M13" s="83">
        <f t="shared" si="12"/>
        <v>0</v>
      </c>
      <c r="N13" s="83">
        <f t="shared" si="13"/>
        <v>0</v>
      </c>
      <c r="O13" s="83">
        <f t="shared" si="14"/>
        <v>0</v>
      </c>
      <c r="P13" s="83">
        <f t="shared" si="15"/>
        <v>0</v>
      </c>
      <c r="Q13" s="84">
        <f t="shared" ca="1" si="16"/>
        <v>0</v>
      </c>
      <c r="R13" s="85"/>
      <c r="S13" s="43"/>
      <c r="T13">
        <f t="shared" si="9"/>
        <v>0</v>
      </c>
      <c r="U13"/>
      <c r="V13"/>
      <c r="X13"/>
      <c r="Y13"/>
      <c r="Z13"/>
      <c r="AA13"/>
      <c r="AB13"/>
      <c r="AC13"/>
      <c r="AD13"/>
    </row>
    <row r="14" spans="1:32" ht="38.25" customHeight="1" x14ac:dyDescent="0.2">
      <c r="A14" s="2">
        <v>6</v>
      </c>
      <c r="B14" s="77"/>
      <c r="C14" s="78"/>
      <c r="D14" s="79"/>
      <c r="E14" s="88"/>
      <c r="F14" s="89"/>
      <c r="G14" s="80"/>
      <c r="H14" s="81"/>
      <c r="I14" s="82"/>
      <c r="J14" s="82"/>
      <c r="K14" s="83">
        <f t="shared" si="10"/>
        <v>0</v>
      </c>
      <c r="L14" s="83">
        <f t="shared" ca="1" si="11"/>
        <v>0</v>
      </c>
      <c r="M14" s="83">
        <f t="shared" si="12"/>
        <v>0</v>
      </c>
      <c r="N14" s="83">
        <f t="shared" si="13"/>
        <v>0</v>
      </c>
      <c r="O14" s="83">
        <f t="shared" si="14"/>
        <v>0</v>
      </c>
      <c r="P14" s="83">
        <f t="shared" si="15"/>
        <v>0</v>
      </c>
      <c r="Q14" s="84">
        <f t="shared" ca="1" si="16"/>
        <v>0</v>
      </c>
      <c r="R14" s="85"/>
      <c r="S14" s="43"/>
      <c r="T14">
        <f t="shared" si="9"/>
        <v>0</v>
      </c>
    </row>
    <row r="15" spans="1:32" ht="37.5" customHeight="1" x14ac:dyDescent="0.2">
      <c r="A15" s="2">
        <v>7</v>
      </c>
      <c r="B15" s="77"/>
      <c r="C15" s="78"/>
      <c r="D15" s="79"/>
      <c r="E15" s="88"/>
      <c r="F15" s="89"/>
      <c r="G15" s="80"/>
      <c r="H15" s="81"/>
      <c r="I15" s="82"/>
      <c r="J15" s="82"/>
      <c r="K15" s="83">
        <f t="shared" si="10"/>
        <v>0</v>
      </c>
      <c r="L15" s="83">
        <f t="shared" ca="1" si="11"/>
        <v>0</v>
      </c>
      <c r="M15" s="83">
        <f t="shared" si="12"/>
        <v>0</v>
      </c>
      <c r="N15" s="83">
        <f t="shared" si="13"/>
        <v>0</v>
      </c>
      <c r="O15" s="83">
        <f t="shared" si="14"/>
        <v>0</v>
      </c>
      <c r="P15" s="83">
        <f t="shared" si="15"/>
        <v>0</v>
      </c>
      <c r="Q15" s="84">
        <f t="shared" ca="1" si="16"/>
        <v>0</v>
      </c>
      <c r="R15" s="85"/>
      <c r="S15" s="43"/>
      <c r="T15">
        <f t="shared" si="9"/>
        <v>0</v>
      </c>
    </row>
    <row r="16" spans="1:32" ht="37.5" customHeight="1" x14ac:dyDescent="0.2">
      <c r="A16" s="2">
        <v>8</v>
      </c>
      <c r="B16" s="77"/>
      <c r="C16" s="78"/>
      <c r="D16" s="79"/>
      <c r="E16" s="88"/>
      <c r="F16" s="89"/>
      <c r="G16" s="80"/>
      <c r="H16" s="81"/>
      <c r="I16" s="82"/>
      <c r="J16" s="82"/>
      <c r="K16" s="83">
        <f t="shared" si="10"/>
        <v>0</v>
      </c>
      <c r="L16" s="83">
        <f t="shared" ca="1" si="11"/>
        <v>0</v>
      </c>
      <c r="M16" s="83">
        <f t="shared" si="12"/>
        <v>0</v>
      </c>
      <c r="N16" s="83">
        <f t="shared" si="13"/>
        <v>0</v>
      </c>
      <c r="O16" s="83">
        <f t="shared" si="14"/>
        <v>0</v>
      </c>
      <c r="P16" s="83">
        <f t="shared" si="15"/>
        <v>0</v>
      </c>
      <c r="Q16" s="84">
        <f t="shared" ca="1" si="16"/>
        <v>0</v>
      </c>
      <c r="R16" s="85"/>
      <c r="S16" s="43"/>
      <c r="T16">
        <f t="shared" si="9"/>
        <v>0</v>
      </c>
    </row>
    <row r="17" spans="1:20" ht="37.5" customHeight="1" x14ac:dyDescent="0.2">
      <c r="A17" s="2">
        <v>9</v>
      </c>
      <c r="B17" s="77"/>
      <c r="C17" s="78"/>
      <c r="D17" s="79"/>
      <c r="E17" s="88"/>
      <c r="F17" s="89"/>
      <c r="G17" s="80"/>
      <c r="H17" s="81"/>
      <c r="I17" s="82"/>
      <c r="J17" s="82"/>
      <c r="K17" s="83">
        <f t="shared" si="10"/>
        <v>0</v>
      </c>
      <c r="L17" s="83">
        <f t="shared" ca="1" si="11"/>
        <v>0</v>
      </c>
      <c r="M17" s="83">
        <f t="shared" si="12"/>
        <v>0</v>
      </c>
      <c r="N17" s="83">
        <f t="shared" si="13"/>
        <v>0</v>
      </c>
      <c r="O17" s="83">
        <f t="shared" si="14"/>
        <v>0</v>
      </c>
      <c r="P17" s="83">
        <f t="shared" si="15"/>
        <v>0</v>
      </c>
      <c r="Q17" s="84">
        <f t="shared" ca="1" si="16"/>
        <v>0</v>
      </c>
      <c r="R17" s="85"/>
      <c r="S17" s="43"/>
      <c r="T17">
        <f t="shared" si="9"/>
        <v>0</v>
      </c>
    </row>
    <row r="18" spans="1:20" ht="37.5" customHeight="1" x14ac:dyDescent="0.2">
      <c r="A18" s="2">
        <v>10</v>
      </c>
      <c r="B18" s="77"/>
      <c r="C18" s="78"/>
      <c r="D18" s="79"/>
      <c r="E18" s="88"/>
      <c r="F18" s="89"/>
      <c r="G18" s="80"/>
      <c r="H18" s="81"/>
      <c r="I18" s="82"/>
      <c r="J18" s="82"/>
      <c r="K18" s="83">
        <f t="shared" si="10"/>
        <v>0</v>
      </c>
      <c r="L18" s="83">
        <f t="shared" ca="1" si="11"/>
        <v>0</v>
      </c>
      <c r="M18" s="83">
        <f t="shared" si="12"/>
        <v>0</v>
      </c>
      <c r="N18" s="83">
        <f t="shared" si="13"/>
        <v>0</v>
      </c>
      <c r="O18" s="83">
        <f t="shared" si="14"/>
        <v>0</v>
      </c>
      <c r="P18" s="83">
        <f t="shared" si="15"/>
        <v>0</v>
      </c>
      <c r="Q18" s="84">
        <f t="shared" ca="1" si="16"/>
        <v>0</v>
      </c>
      <c r="R18" s="85"/>
      <c r="S18" s="43"/>
      <c r="T18">
        <f t="shared" si="9"/>
        <v>0</v>
      </c>
    </row>
    <row r="19" spans="1:20" ht="37.5" customHeight="1" x14ac:dyDescent="0.2">
      <c r="A19" s="2">
        <v>11</v>
      </c>
      <c r="B19" s="77"/>
      <c r="C19" s="78"/>
      <c r="D19" s="79"/>
      <c r="E19" s="88"/>
      <c r="F19" s="89"/>
      <c r="G19" s="80"/>
      <c r="H19" s="81"/>
      <c r="I19" s="82"/>
      <c r="J19" s="82"/>
      <c r="K19" s="83">
        <f t="shared" si="10"/>
        <v>0</v>
      </c>
      <c r="L19" s="83">
        <f t="shared" ca="1" si="11"/>
        <v>0</v>
      </c>
      <c r="M19" s="83">
        <f t="shared" si="12"/>
        <v>0</v>
      </c>
      <c r="N19" s="83">
        <f t="shared" si="13"/>
        <v>0</v>
      </c>
      <c r="O19" s="83">
        <f t="shared" si="14"/>
        <v>0</v>
      </c>
      <c r="P19" s="83">
        <f t="shared" si="15"/>
        <v>0</v>
      </c>
      <c r="Q19" s="84">
        <f t="shared" ca="1" si="16"/>
        <v>0</v>
      </c>
      <c r="R19" s="85"/>
      <c r="S19" s="43"/>
      <c r="T19">
        <f t="shared" si="9"/>
        <v>0</v>
      </c>
    </row>
    <row r="20" spans="1:20" ht="37.5" customHeight="1" x14ac:dyDescent="0.2">
      <c r="A20" s="2">
        <v>12</v>
      </c>
      <c r="B20" s="77"/>
      <c r="C20" s="78"/>
      <c r="D20" s="79"/>
      <c r="E20" s="88"/>
      <c r="F20" s="89"/>
      <c r="G20" s="80"/>
      <c r="H20" s="81"/>
      <c r="I20" s="82"/>
      <c r="J20" s="82"/>
      <c r="K20" s="83">
        <f t="shared" si="10"/>
        <v>0</v>
      </c>
      <c r="L20" s="83">
        <f t="shared" ca="1" si="11"/>
        <v>0</v>
      </c>
      <c r="M20" s="83">
        <f t="shared" si="12"/>
        <v>0</v>
      </c>
      <c r="N20" s="83">
        <f t="shared" si="13"/>
        <v>0</v>
      </c>
      <c r="O20" s="83">
        <f t="shared" si="14"/>
        <v>0</v>
      </c>
      <c r="P20" s="83">
        <f t="shared" si="15"/>
        <v>0</v>
      </c>
      <c r="Q20" s="84">
        <f t="shared" ca="1" si="16"/>
        <v>0</v>
      </c>
      <c r="R20" s="85"/>
      <c r="S20" s="43"/>
      <c r="T20">
        <f t="shared" si="9"/>
        <v>0</v>
      </c>
    </row>
    <row r="21" spans="1:20" ht="37.5" customHeight="1" x14ac:dyDescent="0.2">
      <c r="A21" s="2">
        <v>13</v>
      </c>
      <c r="B21" s="77"/>
      <c r="C21" s="78"/>
      <c r="D21" s="79"/>
      <c r="E21" s="88"/>
      <c r="F21" s="89"/>
      <c r="G21" s="80"/>
      <c r="H21" s="81"/>
      <c r="I21" s="82"/>
      <c r="J21" s="82"/>
      <c r="K21" s="83">
        <f t="shared" si="10"/>
        <v>0</v>
      </c>
      <c r="L21" s="83">
        <f t="shared" ca="1" si="11"/>
        <v>0</v>
      </c>
      <c r="M21" s="83">
        <f t="shared" si="12"/>
        <v>0</v>
      </c>
      <c r="N21" s="83">
        <f t="shared" si="13"/>
        <v>0</v>
      </c>
      <c r="O21" s="83">
        <f t="shared" si="14"/>
        <v>0</v>
      </c>
      <c r="P21" s="83">
        <f t="shared" si="15"/>
        <v>0</v>
      </c>
      <c r="Q21" s="84">
        <f t="shared" ca="1" si="16"/>
        <v>0</v>
      </c>
      <c r="R21" s="85"/>
      <c r="S21" s="43"/>
      <c r="T21">
        <f t="shared" si="9"/>
        <v>0</v>
      </c>
    </row>
    <row r="22" spans="1:20" ht="37.5" customHeight="1" x14ac:dyDescent="0.2">
      <c r="A22" s="2">
        <v>14</v>
      </c>
      <c r="B22" s="77"/>
      <c r="C22" s="78"/>
      <c r="D22" s="79"/>
      <c r="E22" s="88"/>
      <c r="F22" s="89"/>
      <c r="G22" s="80"/>
      <c r="H22" s="81"/>
      <c r="I22" s="82"/>
      <c r="J22" s="82"/>
      <c r="K22" s="83">
        <f t="shared" si="10"/>
        <v>0</v>
      </c>
      <c r="L22" s="83">
        <f t="shared" ca="1" si="11"/>
        <v>0</v>
      </c>
      <c r="M22" s="83">
        <f t="shared" si="12"/>
        <v>0</v>
      </c>
      <c r="N22" s="83">
        <f t="shared" si="13"/>
        <v>0</v>
      </c>
      <c r="O22" s="83">
        <f t="shared" si="14"/>
        <v>0</v>
      </c>
      <c r="P22" s="83">
        <f t="shared" si="15"/>
        <v>0</v>
      </c>
      <c r="Q22" s="84">
        <f t="shared" ca="1" si="16"/>
        <v>0</v>
      </c>
      <c r="R22" s="85"/>
      <c r="S22" s="43"/>
      <c r="T22">
        <f t="shared" si="9"/>
        <v>0</v>
      </c>
    </row>
    <row r="23" spans="1:20" ht="37.5" customHeight="1" x14ac:dyDescent="0.2">
      <c r="A23" s="2">
        <v>15</v>
      </c>
      <c r="B23" s="77"/>
      <c r="C23" s="78"/>
      <c r="D23" s="79"/>
      <c r="E23" s="88"/>
      <c r="F23" s="89"/>
      <c r="G23" s="80"/>
      <c r="H23" s="81"/>
      <c r="I23" s="82"/>
      <c r="J23" s="82"/>
      <c r="K23" s="83">
        <f t="shared" si="10"/>
        <v>0</v>
      </c>
      <c r="L23" s="83">
        <f t="shared" ca="1" si="11"/>
        <v>0</v>
      </c>
      <c r="M23" s="83">
        <f t="shared" si="12"/>
        <v>0</v>
      </c>
      <c r="N23" s="83">
        <f t="shared" si="13"/>
        <v>0</v>
      </c>
      <c r="O23" s="83">
        <f t="shared" si="14"/>
        <v>0</v>
      </c>
      <c r="P23" s="83">
        <f t="shared" si="15"/>
        <v>0</v>
      </c>
      <c r="Q23" s="84">
        <f t="shared" ca="1" si="16"/>
        <v>0</v>
      </c>
      <c r="R23" s="85"/>
      <c r="S23" s="43"/>
      <c r="T23">
        <f t="shared" si="9"/>
        <v>0</v>
      </c>
    </row>
    <row r="24" spans="1:20" ht="37.5" customHeight="1" x14ac:dyDescent="0.2">
      <c r="A24" s="2">
        <v>16</v>
      </c>
      <c r="B24" s="77"/>
      <c r="C24" s="78"/>
      <c r="D24" s="79"/>
      <c r="E24" s="88"/>
      <c r="F24" s="89"/>
      <c r="G24" s="80"/>
      <c r="H24" s="81"/>
      <c r="I24" s="82"/>
      <c r="J24" s="82"/>
      <c r="K24" s="83">
        <f t="shared" si="10"/>
        <v>0</v>
      </c>
      <c r="L24" s="83">
        <f t="shared" ca="1" si="11"/>
        <v>0</v>
      </c>
      <c r="M24" s="83">
        <f t="shared" si="12"/>
        <v>0</v>
      </c>
      <c r="N24" s="83">
        <f t="shared" si="13"/>
        <v>0</v>
      </c>
      <c r="O24" s="83">
        <f t="shared" si="14"/>
        <v>0</v>
      </c>
      <c r="P24" s="83">
        <f t="shared" si="15"/>
        <v>0</v>
      </c>
      <c r="Q24" s="84">
        <f t="shared" ca="1" si="16"/>
        <v>0</v>
      </c>
      <c r="R24" s="85"/>
      <c r="S24" s="43"/>
      <c r="T24">
        <f t="shared" si="9"/>
        <v>0</v>
      </c>
    </row>
    <row r="25" spans="1:20" ht="37.5" customHeight="1" x14ac:dyDescent="0.2">
      <c r="A25" s="2">
        <v>17</v>
      </c>
      <c r="B25" s="77"/>
      <c r="C25" s="78"/>
      <c r="D25" s="79"/>
      <c r="E25" s="88"/>
      <c r="F25" s="89"/>
      <c r="G25" s="80"/>
      <c r="H25" s="81"/>
      <c r="I25" s="82"/>
      <c r="J25" s="82"/>
      <c r="K25" s="83">
        <f t="shared" si="10"/>
        <v>0</v>
      </c>
      <c r="L25" s="83">
        <f t="shared" ca="1" si="11"/>
        <v>0</v>
      </c>
      <c r="M25" s="83">
        <f t="shared" si="12"/>
        <v>0</v>
      </c>
      <c r="N25" s="83">
        <f t="shared" si="13"/>
        <v>0</v>
      </c>
      <c r="O25" s="83">
        <f t="shared" si="14"/>
        <v>0</v>
      </c>
      <c r="P25" s="83">
        <f t="shared" si="15"/>
        <v>0</v>
      </c>
      <c r="Q25" s="84">
        <f t="shared" ca="1" si="16"/>
        <v>0</v>
      </c>
      <c r="R25" s="85"/>
      <c r="S25" s="43"/>
      <c r="T25">
        <f t="shared" si="9"/>
        <v>0</v>
      </c>
    </row>
    <row r="26" spans="1:20" ht="37.5" customHeight="1" x14ac:dyDescent="0.2">
      <c r="A26" s="2">
        <v>18</v>
      </c>
      <c r="B26" s="77"/>
      <c r="C26" s="78"/>
      <c r="D26" s="79"/>
      <c r="E26" s="88"/>
      <c r="F26" s="89"/>
      <c r="G26" s="80"/>
      <c r="H26" s="81"/>
      <c r="I26" s="82"/>
      <c r="J26" s="82"/>
      <c r="K26" s="83">
        <f t="shared" si="10"/>
        <v>0</v>
      </c>
      <c r="L26" s="83">
        <f t="shared" ca="1" si="11"/>
        <v>0</v>
      </c>
      <c r="M26" s="83">
        <f t="shared" si="12"/>
        <v>0</v>
      </c>
      <c r="N26" s="83">
        <f t="shared" si="13"/>
        <v>0</v>
      </c>
      <c r="O26" s="83">
        <f t="shared" si="14"/>
        <v>0</v>
      </c>
      <c r="P26" s="83">
        <f t="shared" si="15"/>
        <v>0</v>
      </c>
      <c r="Q26" s="84">
        <f t="shared" ca="1" si="16"/>
        <v>0</v>
      </c>
      <c r="R26" s="85"/>
      <c r="S26" s="43"/>
      <c r="T26">
        <f t="shared" si="9"/>
        <v>0</v>
      </c>
    </row>
    <row r="27" spans="1:20" ht="37.5" customHeight="1" x14ac:dyDescent="0.2">
      <c r="A27" s="2">
        <v>19</v>
      </c>
      <c r="B27" s="77"/>
      <c r="C27" s="78"/>
      <c r="D27" s="79"/>
      <c r="E27" s="88"/>
      <c r="F27" s="89"/>
      <c r="G27" s="80"/>
      <c r="H27" s="81"/>
      <c r="I27" s="82"/>
      <c r="J27" s="82"/>
      <c r="K27" s="83">
        <f t="shared" si="10"/>
        <v>0</v>
      </c>
      <c r="L27" s="83">
        <f t="shared" ca="1" si="11"/>
        <v>0</v>
      </c>
      <c r="M27" s="83">
        <f t="shared" si="12"/>
        <v>0</v>
      </c>
      <c r="N27" s="83">
        <f t="shared" si="13"/>
        <v>0</v>
      </c>
      <c r="O27" s="83">
        <f t="shared" si="14"/>
        <v>0</v>
      </c>
      <c r="P27" s="83">
        <f t="shared" si="15"/>
        <v>0</v>
      </c>
      <c r="Q27" s="84">
        <f t="shared" ca="1" si="16"/>
        <v>0</v>
      </c>
      <c r="R27" s="85"/>
      <c r="S27" s="43"/>
      <c r="T27">
        <f t="shared" si="9"/>
        <v>0</v>
      </c>
    </row>
    <row r="28" spans="1:20" ht="37.5" customHeight="1" x14ac:dyDescent="0.2">
      <c r="A28" s="2">
        <v>20</v>
      </c>
      <c r="B28" s="77"/>
      <c r="C28" s="78"/>
      <c r="D28" s="79"/>
      <c r="E28" s="88"/>
      <c r="F28" s="89"/>
      <c r="G28" s="80"/>
      <c r="H28" s="81"/>
      <c r="I28" s="82"/>
      <c r="J28" s="82"/>
      <c r="K28" s="83">
        <f t="shared" si="10"/>
        <v>0</v>
      </c>
      <c r="L28" s="83">
        <f t="shared" ca="1" si="11"/>
        <v>0</v>
      </c>
      <c r="M28" s="83">
        <f t="shared" si="12"/>
        <v>0</v>
      </c>
      <c r="N28" s="83">
        <f t="shared" si="13"/>
        <v>0</v>
      </c>
      <c r="O28" s="83">
        <f t="shared" si="14"/>
        <v>0</v>
      </c>
      <c r="P28" s="83">
        <f t="shared" si="15"/>
        <v>0</v>
      </c>
      <c r="Q28" s="84">
        <f t="shared" ca="1" si="16"/>
        <v>0</v>
      </c>
      <c r="R28" s="85"/>
      <c r="S28" s="43"/>
      <c r="T28">
        <f t="shared" si="9"/>
        <v>0</v>
      </c>
    </row>
    <row r="29" spans="1:20" ht="37.5" customHeight="1" x14ac:dyDescent="0.2">
      <c r="A29" s="2">
        <v>21</v>
      </c>
      <c r="B29" s="77"/>
      <c r="C29" s="78"/>
      <c r="D29" s="79"/>
      <c r="E29" s="88"/>
      <c r="F29" s="89"/>
      <c r="G29" s="80"/>
      <c r="H29" s="81"/>
      <c r="I29" s="82"/>
      <c r="J29" s="82"/>
      <c r="K29" s="83">
        <f t="shared" si="10"/>
        <v>0</v>
      </c>
      <c r="L29" s="83">
        <f t="shared" ca="1" si="11"/>
        <v>0</v>
      </c>
      <c r="M29" s="83">
        <f t="shared" si="12"/>
        <v>0</v>
      </c>
      <c r="N29" s="83">
        <f t="shared" si="13"/>
        <v>0</v>
      </c>
      <c r="O29" s="83">
        <f t="shared" si="14"/>
        <v>0</v>
      </c>
      <c r="P29" s="83">
        <f t="shared" si="15"/>
        <v>0</v>
      </c>
      <c r="Q29" s="84">
        <f t="shared" ca="1" si="16"/>
        <v>0</v>
      </c>
      <c r="R29" s="85"/>
      <c r="S29" s="43"/>
      <c r="T29">
        <f t="shared" si="9"/>
        <v>0</v>
      </c>
    </row>
    <row r="30" spans="1:20" ht="37.5" customHeight="1" x14ac:dyDescent="0.2">
      <c r="A30" s="2">
        <v>22</v>
      </c>
      <c r="B30" s="77"/>
      <c r="C30" s="78"/>
      <c r="D30" s="79"/>
      <c r="E30" s="88"/>
      <c r="F30" s="89"/>
      <c r="G30" s="80"/>
      <c r="H30" s="81"/>
      <c r="I30" s="82"/>
      <c r="J30" s="82"/>
      <c r="K30" s="83">
        <f t="shared" si="10"/>
        <v>0</v>
      </c>
      <c r="L30" s="83">
        <f t="shared" ca="1" si="11"/>
        <v>0</v>
      </c>
      <c r="M30" s="83">
        <f t="shared" si="12"/>
        <v>0</v>
      </c>
      <c r="N30" s="83">
        <f t="shared" si="13"/>
        <v>0</v>
      </c>
      <c r="O30" s="83">
        <f t="shared" si="14"/>
        <v>0</v>
      </c>
      <c r="P30" s="83">
        <f t="shared" si="15"/>
        <v>0</v>
      </c>
      <c r="Q30" s="84">
        <f t="shared" ca="1" si="16"/>
        <v>0</v>
      </c>
      <c r="R30" s="85"/>
      <c r="S30" s="43"/>
      <c r="T30">
        <f t="shared" si="9"/>
        <v>0</v>
      </c>
    </row>
    <row r="31" spans="1:20" ht="37.5" customHeight="1" x14ac:dyDescent="0.2">
      <c r="A31" s="2">
        <v>23</v>
      </c>
      <c r="B31" s="77"/>
      <c r="C31" s="78"/>
      <c r="D31" s="79"/>
      <c r="E31" s="88"/>
      <c r="F31" s="89"/>
      <c r="G31" s="80"/>
      <c r="H31" s="81"/>
      <c r="I31" s="82"/>
      <c r="J31" s="82"/>
      <c r="K31" s="83">
        <f t="shared" si="10"/>
        <v>0</v>
      </c>
      <c r="L31" s="83">
        <f t="shared" ca="1" si="11"/>
        <v>0</v>
      </c>
      <c r="M31" s="83">
        <f t="shared" si="12"/>
        <v>0</v>
      </c>
      <c r="N31" s="83">
        <f t="shared" si="13"/>
        <v>0</v>
      </c>
      <c r="O31" s="83">
        <f t="shared" si="14"/>
        <v>0</v>
      </c>
      <c r="P31" s="83">
        <f t="shared" si="15"/>
        <v>0</v>
      </c>
      <c r="Q31" s="84">
        <f t="shared" ca="1" si="16"/>
        <v>0</v>
      </c>
      <c r="R31" s="85"/>
      <c r="S31" s="43"/>
      <c r="T31">
        <f t="shared" si="9"/>
        <v>0</v>
      </c>
    </row>
    <row r="32" spans="1:20" ht="37.5" customHeight="1" x14ac:dyDescent="0.2">
      <c r="A32" s="2">
        <v>24</v>
      </c>
      <c r="B32" s="77"/>
      <c r="C32" s="78"/>
      <c r="D32" s="79"/>
      <c r="E32" s="88"/>
      <c r="F32" s="89"/>
      <c r="G32" s="80"/>
      <c r="H32" s="81"/>
      <c r="I32" s="82"/>
      <c r="J32" s="82"/>
      <c r="K32" s="83">
        <f t="shared" si="10"/>
        <v>0</v>
      </c>
      <c r="L32" s="83">
        <f t="shared" ca="1" si="11"/>
        <v>0</v>
      </c>
      <c r="M32" s="83">
        <f t="shared" si="12"/>
        <v>0</v>
      </c>
      <c r="N32" s="83">
        <f t="shared" si="13"/>
        <v>0</v>
      </c>
      <c r="O32" s="83">
        <f t="shared" si="14"/>
        <v>0</v>
      </c>
      <c r="P32" s="83">
        <f t="shared" si="15"/>
        <v>0</v>
      </c>
      <c r="Q32" s="84">
        <f t="shared" ca="1" si="16"/>
        <v>0</v>
      </c>
      <c r="R32" s="85"/>
      <c r="S32" s="43"/>
      <c r="T32">
        <f t="shared" si="9"/>
        <v>0</v>
      </c>
    </row>
    <row r="33" spans="1:20" ht="37.5" customHeight="1" x14ac:dyDescent="0.2">
      <c r="A33" s="2">
        <v>25</v>
      </c>
      <c r="B33" s="77"/>
      <c r="C33" s="78"/>
      <c r="D33" s="79"/>
      <c r="E33" s="88"/>
      <c r="F33" s="89"/>
      <c r="G33" s="80"/>
      <c r="H33" s="81"/>
      <c r="I33" s="82"/>
      <c r="J33" s="82"/>
      <c r="K33" s="83">
        <f t="shared" si="10"/>
        <v>0</v>
      </c>
      <c r="L33" s="83">
        <f t="shared" ca="1" si="11"/>
        <v>0</v>
      </c>
      <c r="M33" s="83">
        <f t="shared" si="12"/>
        <v>0</v>
      </c>
      <c r="N33" s="83">
        <f t="shared" si="13"/>
        <v>0</v>
      </c>
      <c r="O33" s="83">
        <f t="shared" si="14"/>
        <v>0</v>
      </c>
      <c r="P33" s="83">
        <f t="shared" si="15"/>
        <v>0</v>
      </c>
      <c r="Q33" s="84">
        <f t="shared" ca="1" si="16"/>
        <v>0</v>
      </c>
      <c r="R33" s="85"/>
      <c r="S33" s="43"/>
      <c r="T33">
        <f t="shared" si="9"/>
        <v>0</v>
      </c>
    </row>
    <row r="34" spans="1:20" ht="37.5" customHeight="1" x14ac:dyDescent="0.2">
      <c r="A34" s="2">
        <v>26</v>
      </c>
      <c r="B34" s="77"/>
      <c r="C34" s="78"/>
      <c r="D34" s="79"/>
      <c r="E34" s="88"/>
      <c r="F34" s="89"/>
      <c r="G34" s="80"/>
      <c r="H34" s="81"/>
      <c r="I34" s="82"/>
      <c r="J34" s="82"/>
      <c r="K34" s="83">
        <f t="shared" si="10"/>
        <v>0</v>
      </c>
      <c r="L34" s="83">
        <f t="shared" ca="1" si="11"/>
        <v>0</v>
      </c>
      <c r="M34" s="83">
        <f t="shared" si="12"/>
        <v>0</v>
      </c>
      <c r="N34" s="83">
        <f t="shared" si="13"/>
        <v>0</v>
      </c>
      <c r="O34" s="83">
        <f t="shared" si="14"/>
        <v>0</v>
      </c>
      <c r="P34" s="83">
        <f t="shared" si="15"/>
        <v>0</v>
      </c>
      <c r="Q34" s="84">
        <f t="shared" ca="1" si="16"/>
        <v>0</v>
      </c>
      <c r="R34" s="85"/>
      <c r="S34" s="43"/>
      <c r="T34">
        <f t="shared" si="9"/>
        <v>0</v>
      </c>
    </row>
    <row r="35" spans="1:20" ht="37.5" customHeight="1" x14ac:dyDescent="0.2">
      <c r="A35" s="2">
        <v>27</v>
      </c>
      <c r="B35" s="77"/>
      <c r="C35" s="78"/>
      <c r="D35" s="79"/>
      <c r="E35" s="88"/>
      <c r="F35" s="89"/>
      <c r="G35" s="80"/>
      <c r="H35" s="81"/>
      <c r="I35" s="82"/>
      <c r="J35" s="82"/>
      <c r="K35" s="83">
        <f t="shared" si="10"/>
        <v>0</v>
      </c>
      <c r="L35" s="83">
        <f t="shared" ca="1" si="11"/>
        <v>0</v>
      </c>
      <c r="M35" s="83">
        <f t="shared" si="12"/>
        <v>0</v>
      </c>
      <c r="N35" s="83">
        <f t="shared" si="13"/>
        <v>0</v>
      </c>
      <c r="O35" s="83">
        <f t="shared" si="14"/>
        <v>0</v>
      </c>
      <c r="P35" s="83">
        <f t="shared" si="15"/>
        <v>0</v>
      </c>
      <c r="Q35" s="84">
        <f t="shared" ca="1" si="16"/>
        <v>0</v>
      </c>
      <c r="R35" s="85"/>
      <c r="S35" s="43"/>
      <c r="T35">
        <f t="shared" si="9"/>
        <v>0</v>
      </c>
    </row>
    <row r="36" spans="1:20" ht="37.5" customHeight="1" x14ac:dyDescent="0.2">
      <c r="A36" s="2">
        <v>28</v>
      </c>
      <c r="B36" s="77"/>
      <c r="C36" s="78"/>
      <c r="D36" s="79"/>
      <c r="E36" s="88"/>
      <c r="F36" s="89"/>
      <c r="G36" s="80"/>
      <c r="H36" s="81"/>
      <c r="I36" s="82"/>
      <c r="J36" s="82"/>
      <c r="K36" s="83">
        <f t="shared" si="10"/>
        <v>0</v>
      </c>
      <c r="L36" s="83">
        <f t="shared" ca="1" si="11"/>
        <v>0</v>
      </c>
      <c r="M36" s="83">
        <f t="shared" si="12"/>
        <v>0</v>
      </c>
      <c r="N36" s="83">
        <f t="shared" si="13"/>
        <v>0</v>
      </c>
      <c r="O36" s="83">
        <f t="shared" si="14"/>
        <v>0</v>
      </c>
      <c r="P36" s="83">
        <f t="shared" si="15"/>
        <v>0</v>
      </c>
      <c r="Q36" s="84">
        <f t="shared" ca="1" si="16"/>
        <v>0</v>
      </c>
      <c r="R36" s="85"/>
      <c r="S36" s="43"/>
      <c r="T36">
        <f t="shared" si="9"/>
        <v>0</v>
      </c>
    </row>
    <row r="37" spans="1:20" ht="37.5" customHeight="1" x14ac:dyDescent="0.2">
      <c r="A37" s="2">
        <v>29</v>
      </c>
      <c r="B37" s="77"/>
      <c r="C37" s="78"/>
      <c r="D37" s="79"/>
      <c r="E37" s="88"/>
      <c r="F37" s="89"/>
      <c r="G37" s="80"/>
      <c r="H37" s="81"/>
      <c r="I37" s="82"/>
      <c r="J37" s="82"/>
      <c r="K37" s="83">
        <f t="shared" si="10"/>
        <v>0</v>
      </c>
      <c r="L37" s="83">
        <f t="shared" ca="1" si="11"/>
        <v>0</v>
      </c>
      <c r="M37" s="83">
        <f t="shared" si="12"/>
        <v>0</v>
      </c>
      <c r="N37" s="83">
        <f t="shared" si="13"/>
        <v>0</v>
      </c>
      <c r="O37" s="83">
        <f t="shared" si="14"/>
        <v>0</v>
      </c>
      <c r="P37" s="83">
        <f t="shared" si="15"/>
        <v>0</v>
      </c>
      <c r="Q37" s="84">
        <f t="shared" ca="1" si="16"/>
        <v>0</v>
      </c>
      <c r="R37" s="85"/>
      <c r="S37" s="43"/>
      <c r="T37">
        <f t="shared" si="9"/>
        <v>0</v>
      </c>
    </row>
    <row r="38" spans="1:20" ht="37.5" customHeight="1" x14ac:dyDescent="0.2">
      <c r="A38" s="2">
        <v>30</v>
      </c>
      <c r="B38" s="77"/>
      <c r="C38" s="78"/>
      <c r="D38" s="79"/>
      <c r="E38" s="88"/>
      <c r="F38" s="89"/>
      <c r="G38" s="80"/>
      <c r="H38" s="81"/>
      <c r="I38" s="82"/>
      <c r="J38" s="82"/>
      <c r="K38" s="83">
        <f t="shared" si="10"/>
        <v>0</v>
      </c>
      <c r="L38" s="83">
        <f t="shared" ca="1" si="11"/>
        <v>0</v>
      </c>
      <c r="M38" s="83">
        <f t="shared" si="12"/>
        <v>0</v>
      </c>
      <c r="N38" s="83">
        <f t="shared" si="13"/>
        <v>0</v>
      </c>
      <c r="O38" s="83">
        <f t="shared" si="14"/>
        <v>0</v>
      </c>
      <c r="P38" s="83">
        <f t="shared" si="15"/>
        <v>0</v>
      </c>
      <c r="Q38" s="84">
        <f t="shared" ca="1" si="16"/>
        <v>0</v>
      </c>
      <c r="R38" s="85"/>
      <c r="S38" s="43"/>
      <c r="T38">
        <f t="shared" si="9"/>
        <v>0</v>
      </c>
    </row>
    <row r="39" spans="1:20" ht="37.5" customHeight="1" x14ac:dyDescent="0.2">
      <c r="A39" s="2">
        <v>31</v>
      </c>
      <c r="B39" s="77"/>
      <c r="C39" s="78"/>
      <c r="D39" s="79"/>
      <c r="E39" s="88"/>
      <c r="F39" s="89"/>
      <c r="G39" s="80"/>
      <c r="H39" s="81"/>
      <c r="I39" s="82"/>
      <c r="J39" s="82"/>
      <c r="K39" s="83">
        <f t="shared" si="10"/>
        <v>0</v>
      </c>
      <c r="L39" s="83">
        <f t="shared" ca="1" si="11"/>
        <v>0</v>
      </c>
      <c r="M39" s="83">
        <f t="shared" si="12"/>
        <v>0</v>
      </c>
      <c r="N39" s="83">
        <f t="shared" si="13"/>
        <v>0</v>
      </c>
      <c r="O39" s="83">
        <f t="shared" si="14"/>
        <v>0</v>
      </c>
      <c r="P39" s="83">
        <f t="shared" si="15"/>
        <v>0</v>
      </c>
      <c r="Q39" s="84">
        <f t="shared" ca="1" si="16"/>
        <v>0</v>
      </c>
      <c r="R39" s="85"/>
      <c r="S39" s="43"/>
      <c r="T39">
        <f t="shared" si="9"/>
        <v>0</v>
      </c>
    </row>
    <row r="40" spans="1:20" ht="37.5" customHeight="1" x14ac:dyDescent="0.2">
      <c r="A40" s="2">
        <v>32</v>
      </c>
      <c r="B40" s="77"/>
      <c r="C40" s="78"/>
      <c r="D40" s="79"/>
      <c r="E40" s="88"/>
      <c r="F40" s="89"/>
      <c r="G40" s="80"/>
      <c r="H40" s="81"/>
      <c r="I40" s="82"/>
      <c r="J40" s="82"/>
      <c r="K40" s="83">
        <f t="shared" si="10"/>
        <v>0</v>
      </c>
      <c r="L40" s="83">
        <f t="shared" ca="1" si="11"/>
        <v>0</v>
      </c>
      <c r="M40" s="83">
        <f t="shared" si="12"/>
        <v>0</v>
      </c>
      <c r="N40" s="83">
        <f t="shared" si="13"/>
        <v>0</v>
      </c>
      <c r="O40" s="83">
        <f t="shared" si="14"/>
        <v>0</v>
      </c>
      <c r="P40" s="83">
        <f t="shared" si="15"/>
        <v>0</v>
      </c>
      <c r="Q40" s="84">
        <f t="shared" ca="1" si="16"/>
        <v>0</v>
      </c>
      <c r="R40" s="85"/>
      <c r="S40" s="43"/>
      <c r="T40">
        <f t="shared" si="9"/>
        <v>0</v>
      </c>
    </row>
    <row r="41" spans="1:20" ht="37.5" customHeight="1" x14ac:dyDescent="0.2">
      <c r="A41" s="2">
        <v>33</v>
      </c>
      <c r="B41" s="77"/>
      <c r="C41" s="78"/>
      <c r="D41" s="79"/>
      <c r="E41" s="88"/>
      <c r="F41" s="89"/>
      <c r="G41" s="80"/>
      <c r="H41" s="81"/>
      <c r="I41" s="82"/>
      <c r="J41" s="82"/>
      <c r="K41" s="83">
        <f t="shared" si="10"/>
        <v>0</v>
      </c>
      <c r="L41" s="83">
        <f t="shared" ca="1" si="11"/>
        <v>0</v>
      </c>
      <c r="M41" s="83">
        <f t="shared" si="12"/>
        <v>0</v>
      </c>
      <c r="N41" s="83">
        <f t="shared" si="13"/>
        <v>0</v>
      </c>
      <c r="O41" s="83">
        <f t="shared" si="14"/>
        <v>0</v>
      </c>
      <c r="P41" s="83">
        <f t="shared" si="15"/>
        <v>0</v>
      </c>
      <c r="Q41" s="84">
        <f t="shared" ca="1" si="16"/>
        <v>0</v>
      </c>
      <c r="R41" s="85"/>
      <c r="S41" s="43"/>
      <c r="T41">
        <f t="shared" si="9"/>
        <v>0</v>
      </c>
    </row>
    <row r="42" spans="1:20" ht="37.5" customHeight="1" x14ac:dyDescent="0.2">
      <c r="A42" s="2">
        <v>34</v>
      </c>
      <c r="B42" s="77"/>
      <c r="C42" s="78"/>
      <c r="D42" s="79"/>
      <c r="E42" s="88"/>
      <c r="F42" s="89"/>
      <c r="G42" s="80"/>
      <c r="H42" s="81"/>
      <c r="I42" s="82"/>
      <c r="J42" s="82"/>
      <c r="K42" s="83">
        <f t="shared" si="10"/>
        <v>0</v>
      </c>
      <c r="L42" s="83">
        <f t="shared" ca="1" si="11"/>
        <v>0</v>
      </c>
      <c r="M42" s="83">
        <f t="shared" si="12"/>
        <v>0</v>
      </c>
      <c r="N42" s="83">
        <f t="shared" si="13"/>
        <v>0</v>
      </c>
      <c r="O42" s="83">
        <f t="shared" si="14"/>
        <v>0</v>
      </c>
      <c r="P42" s="83">
        <f t="shared" si="15"/>
        <v>0</v>
      </c>
      <c r="Q42" s="84">
        <f t="shared" ca="1" si="16"/>
        <v>0</v>
      </c>
      <c r="R42" s="85"/>
      <c r="S42" s="43"/>
      <c r="T42">
        <f t="shared" si="9"/>
        <v>0</v>
      </c>
    </row>
    <row r="43" spans="1:20" ht="37.5" customHeight="1" x14ac:dyDescent="0.2">
      <c r="A43" s="2">
        <v>35</v>
      </c>
      <c r="B43" s="77"/>
      <c r="C43" s="78"/>
      <c r="D43" s="79"/>
      <c r="E43" s="88"/>
      <c r="F43" s="89"/>
      <c r="G43" s="80"/>
      <c r="H43" s="81"/>
      <c r="I43" s="82"/>
      <c r="J43" s="82"/>
      <c r="K43" s="83">
        <f t="shared" si="10"/>
        <v>0</v>
      </c>
      <c r="L43" s="83">
        <f t="shared" ca="1" si="11"/>
        <v>0</v>
      </c>
      <c r="M43" s="83">
        <f t="shared" si="12"/>
        <v>0</v>
      </c>
      <c r="N43" s="83">
        <f t="shared" si="13"/>
        <v>0</v>
      </c>
      <c r="O43" s="83">
        <f t="shared" si="14"/>
        <v>0</v>
      </c>
      <c r="P43" s="83">
        <f t="shared" si="15"/>
        <v>0</v>
      </c>
      <c r="Q43" s="84">
        <f t="shared" ca="1" si="16"/>
        <v>0</v>
      </c>
      <c r="R43" s="85"/>
      <c r="S43" s="43"/>
      <c r="T43">
        <f t="shared" si="9"/>
        <v>0</v>
      </c>
    </row>
    <row r="44" spans="1:20" ht="37.5" customHeight="1" x14ac:dyDescent="0.2">
      <c r="A44" s="2">
        <v>36</v>
      </c>
      <c r="B44" s="77"/>
      <c r="C44" s="78"/>
      <c r="D44" s="79"/>
      <c r="E44" s="88"/>
      <c r="F44" s="89"/>
      <c r="G44" s="80"/>
      <c r="H44" s="81"/>
      <c r="I44" s="82"/>
      <c r="J44" s="82"/>
      <c r="K44" s="83">
        <f t="shared" si="10"/>
        <v>0</v>
      </c>
      <c r="L44" s="83">
        <f t="shared" ca="1" si="11"/>
        <v>0</v>
      </c>
      <c r="M44" s="83">
        <f t="shared" si="12"/>
        <v>0</v>
      </c>
      <c r="N44" s="83">
        <f t="shared" si="13"/>
        <v>0</v>
      </c>
      <c r="O44" s="83">
        <f t="shared" si="14"/>
        <v>0</v>
      </c>
      <c r="P44" s="83">
        <f t="shared" si="15"/>
        <v>0</v>
      </c>
      <c r="Q44" s="84">
        <f t="shared" ca="1" si="16"/>
        <v>0</v>
      </c>
      <c r="R44" s="85"/>
      <c r="S44" s="43"/>
      <c r="T44">
        <f t="shared" si="9"/>
        <v>0</v>
      </c>
    </row>
    <row r="45" spans="1:20" ht="37.5" customHeight="1" x14ac:dyDescent="0.2">
      <c r="A45" s="2">
        <v>37</v>
      </c>
      <c r="B45" s="77"/>
      <c r="C45" s="78"/>
      <c r="D45" s="79"/>
      <c r="E45" s="88"/>
      <c r="F45" s="89"/>
      <c r="G45" s="80"/>
      <c r="H45" s="81"/>
      <c r="I45" s="82"/>
      <c r="J45" s="82"/>
      <c r="K45" s="83">
        <f t="shared" si="10"/>
        <v>0</v>
      </c>
      <c r="L45" s="83">
        <f t="shared" ca="1" si="11"/>
        <v>0</v>
      </c>
      <c r="M45" s="83">
        <f t="shared" si="12"/>
        <v>0</v>
      </c>
      <c r="N45" s="83">
        <f t="shared" si="13"/>
        <v>0</v>
      </c>
      <c r="O45" s="83">
        <f t="shared" si="14"/>
        <v>0</v>
      </c>
      <c r="P45" s="83">
        <f t="shared" si="15"/>
        <v>0</v>
      </c>
      <c r="Q45" s="84">
        <f t="shared" ca="1" si="16"/>
        <v>0</v>
      </c>
      <c r="R45" s="85"/>
      <c r="S45" s="43"/>
      <c r="T45">
        <f t="shared" si="9"/>
        <v>0</v>
      </c>
    </row>
    <row r="46" spans="1:20" ht="37.5" customHeight="1" x14ac:dyDescent="0.2">
      <c r="A46" s="2">
        <v>38</v>
      </c>
      <c r="B46" s="77"/>
      <c r="C46" s="78"/>
      <c r="D46" s="79"/>
      <c r="E46" s="88"/>
      <c r="F46" s="89"/>
      <c r="G46" s="80"/>
      <c r="H46" s="81"/>
      <c r="I46" s="82"/>
      <c r="J46" s="82"/>
      <c r="K46" s="83">
        <f t="shared" si="10"/>
        <v>0</v>
      </c>
      <c r="L46" s="83">
        <f t="shared" ca="1" si="11"/>
        <v>0</v>
      </c>
      <c r="M46" s="83">
        <f t="shared" si="12"/>
        <v>0</v>
      </c>
      <c r="N46" s="83">
        <f t="shared" si="13"/>
        <v>0</v>
      </c>
      <c r="O46" s="83">
        <f t="shared" si="14"/>
        <v>0</v>
      </c>
      <c r="P46" s="83">
        <f t="shared" si="15"/>
        <v>0</v>
      </c>
      <c r="Q46" s="84">
        <f t="shared" ca="1" si="16"/>
        <v>0</v>
      </c>
      <c r="R46" s="85"/>
      <c r="S46" s="43"/>
      <c r="T46">
        <f t="shared" si="9"/>
        <v>0</v>
      </c>
    </row>
    <row r="47" spans="1:20" ht="37.5" customHeight="1" x14ac:dyDescent="0.2">
      <c r="A47" s="2">
        <v>39</v>
      </c>
      <c r="B47" s="77"/>
      <c r="C47" s="78"/>
      <c r="D47" s="79"/>
      <c r="E47" s="88"/>
      <c r="F47" s="89"/>
      <c r="G47" s="80"/>
      <c r="H47" s="81"/>
      <c r="I47" s="82"/>
      <c r="J47" s="82"/>
      <c r="K47" s="83">
        <f t="shared" si="10"/>
        <v>0</v>
      </c>
      <c r="L47" s="83">
        <f t="shared" ca="1" si="11"/>
        <v>0</v>
      </c>
      <c r="M47" s="83">
        <f t="shared" si="12"/>
        <v>0</v>
      </c>
      <c r="N47" s="83">
        <f t="shared" si="13"/>
        <v>0</v>
      </c>
      <c r="O47" s="83">
        <f t="shared" si="14"/>
        <v>0</v>
      </c>
      <c r="P47" s="83">
        <f t="shared" si="15"/>
        <v>0</v>
      </c>
      <c r="Q47" s="84">
        <f t="shared" ca="1" si="16"/>
        <v>0</v>
      </c>
      <c r="R47" s="85"/>
      <c r="S47" s="43"/>
      <c r="T47">
        <f t="shared" si="9"/>
        <v>0</v>
      </c>
    </row>
    <row r="48" spans="1:20" ht="37.5" customHeight="1" x14ac:dyDescent="0.2">
      <c r="A48" s="2">
        <v>40</v>
      </c>
      <c r="B48" s="77"/>
      <c r="C48" s="78"/>
      <c r="D48" s="79"/>
      <c r="E48" s="88"/>
      <c r="F48" s="89"/>
      <c r="G48" s="80"/>
      <c r="H48" s="81"/>
      <c r="I48" s="82"/>
      <c r="J48" s="82"/>
      <c r="K48" s="83">
        <f t="shared" si="10"/>
        <v>0</v>
      </c>
      <c r="L48" s="83">
        <f t="shared" ca="1" si="11"/>
        <v>0</v>
      </c>
      <c r="M48" s="83">
        <f t="shared" si="12"/>
        <v>0</v>
      </c>
      <c r="N48" s="83">
        <f t="shared" si="13"/>
        <v>0</v>
      </c>
      <c r="O48" s="83">
        <f t="shared" si="14"/>
        <v>0</v>
      </c>
      <c r="P48" s="83">
        <f t="shared" si="15"/>
        <v>0</v>
      </c>
      <c r="Q48" s="84">
        <f t="shared" ca="1" si="16"/>
        <v>0</v>
      </c>
      <c r="R48" s="85"/>
      <c r="S48" s="43"/>
      <c r="T48">
        <f t="shared" si="9"/>
        <v>0</v>
      </c>
    </row>
    <row r="49" spans="1:20" ht="37.5" customHeight="1" x14ac:dyDescent="0.2">
      <c r="A49" s="2">
        <v>41</v>
      </c>
      <c r="B49" s="77"/>
      <c r="C49" s="78"/>
      <c r="D49" s="79"/>
      <c r="E49" s="88"/>
      <c r="F49" s="89"/>
      <c r="G49" s="80"/>
      <c r="H49" s="81"/>
      <c r="I49" s="82"/>
      <c r="J49" s="82"/>
      <c r="K49" s="83">
        <f t="shared" si="10"/>
        <v>0</v>
      </c>
      <c r="L49" s="83">
        <f t="shared" ca="1" si="11"/>
        <v>0</v>
      </c>
      <c r="M49" s="83">
        <f t="shared" si="12"/>
        <v>0</v>
      </c>
      <c r="N49" s="83">
        <f t="shared" si="13"/>
        <v>0</v>
      </c>
      <c r="O49" s="83">
        <f t="shared" si="14"/>
        <v>0</v>
      </c>
      <c r="P49" s="83">
        <f t="shared" si="15"/>
        <v>0</v>
      </c>
      <c r="Q49" s="84">
        <f t="shared" ca="1" si="16"/>
        <v>0</v>
      </c>
      <c r="R49" s="85"/>
      <c r="S49" s="43"/>
      <c r="T49">
        <f t="shared" si="9"/>
        <v>0</v>
      </c>
    </row>
    <row r="50" spans="1:20" ht="37.5" customHeight="1" x14ac:dyDescent="0.2">
      <c r="A50" s="2">
        <v>42</v>
      </c>
      <c r="B50" s="77"/>
      <c r="C50" s="78"/>
      <c r="D50" s="79"/>
      <c r="E50" s="88"/>
      <c r="F50" s="89"/>
      <c r="G50" s="80"/>
      <c r="H50" s="81"/>
      <c r="I50" s="82"/>
      <c r="J50" s="82"/>
      <c r="K50" s="83">
        <f t="shared" si="10"/>
        <v>0</v>
      </c>
      <c r="L50" s="83">
        <f t="shared" ca="1" si="11"/>
        <v>0</v>
      </c>
      <c r="M50" s="83">
        <f t="shared" si="12"/>
        <v>0</v>
      </c>
      <c r="N50" s="83">
        <f t="shared" si="13"/>
        <v>0</v>
      </c>
      <c r="O50" s="83">
        <f t="shared" si="14"/>
        <v>0</v>
      </c>
      <c r="P50" s="83">
        <f t="shared" si="15"/>
        <v>0</v>
      </c>
      <c r="Q50" s="84">
        <f t="shared" ca="1" si="16"/>
        <v>0</v>
      </c>
      <c r="R50" s="85"/>
      <c r="S50" s="43"/>
      <c r="T50">
        <f t="shared" si="9"/>
        <v>0</v>
      </c>
    </row>
    <row r="51" spans="1:20" ht="37.5" customHeight="1" x14ac:dyDescent="0.2">
      <c r="A51" s="2">
        <v>43</v>
      </c>
      <c r="B51" s="77"/>
      <c r="C51" s="78"/>
      <c r="D51" s="79"/>
      <c r="E51" s="88"/>
      <c r="F51" s="89"/>
      <c r="G51" s="80"/>
      <c r="H51" s="81"/>
      <c r="I51" s="82"/>
      <c r="J51" s="82"/>
      <c r="K51" s="83">
        <f t="shared" si="10"/>
        <v>0</v>
      </c>
      <c r="L51" s="83">
        <f t="shared" ca="1" si="11"/>
        <v>0</v>
      </c>
      <c r="M51" s="83">
        <f t="shared" si="12"/>
        <v>0</v>
      </c>
      <c r="N51" s="83">
        <f t="shared" si="13"/>
        <v>0</v>
      </c>
      <c r="O51" s="83">
        <f t="shared" si="14"/>
        <v>0</v>
      </c>
      <c r="P51" s="83">
        <f t="shared" si="15"/>
        <v>0</v>
      </c>
      <c r="Q51" s="84">
        <f t="shared" ca="1" si="16"/>
        <v>0</v>
      </c>
      <c r="R51" s="85"/>
      <c r="S51" s="43"/>
      <c r="T51">
        <f t="shared" si="9"/>
        <v>0</v>
      </c>
    </row>
    <row r="52" spans="1:20" ht="37.5" customHeight="1" x14ac:dyDescent="0.2">
      <c r="A52" s="2">
        <v>44</v>
      </c>
      <c r="B52" s="77"/>
      <c r="C52" s="78"/>
      <c r="D52" s="79"/>
      <c r="E52" s="88"/>
      <c r="F52" s="89"/>
      <c r="G52" s="80"/>
      <c r="H52" s="81"/>
      <c r="I52" s="82"/>
      <c r="J52" s="82"/>
      <c r="K52" s="83">
        <f t="shared" si="10"/>
        <v>0</v>
      </c>
      <c r="L52" s="83">
        <f t="shared" ca="1" si="11"/>
        <v>0</v>
      </c>
      <c r="M52" s="83">
        <f t="shared" si="12"/>
        <v>0</v>
      </c>
      <c r="N52" s="83">
        <f t="shared" si="13"/>
        <v>0</v>
      </c>
      <c r="O52" s="83">
        <f t="shared" si="14"/>
        <v>0</v>
      </c>
      <c r="P52" s="83">
        <f t="shared" si="15"/>
        <v>0</v>
      </c>
      <c r="Q52" s="84">
        <f t="shared" ca="1" si="16"/>
        <v>0</v>
      </c>
      <c r="R52" s="85"/>
      <c r="S52" s="43"/>
      <c r="T52">
        <f t="shared" si="9"/>
        <v>0</v>
      </c>
    </row>
    <row r="53" spans="1:20" ht="37.5" customHeight="1" x14ac:dyDescent="0.2">
      <c r="A53" s="2">
        <v>45</v>
      </c>
      <c r="B53" s="77"/>
      <c r="C53" s="78"/>
      <c r="D53" s="79"/>
      <c r="E53" s="88"/>
      <c r="F53" s="89"/>
      <c r="G53" s="80"/>
      <c r="H53" s="81"/>
      <c r="I53" s="82"/>
      <c r="J53" s="82"/>
      <c r="K53" s="83">
        <f t="shared" si="10"/>
        <v>0</v>
      </c>
      <c r="L53" s="83">
        <f t="shared" ca="1" si="11"/>
        <v>0</v>
      </c>
      <c r="M53" s="83">
        <f t="shared" si="12"/>
        <v>0</v>
      </c>
      <c r="N53" s="83">
        <f t="shared" si="13"/>
        <v>0</v>
      </c>
      <c r="O53" s="83">
        <f t="shared" si="14"/>
        <v>0</v>
      </c>
      <c r="P53" s="83">
        <f t="shared" si="15"/>
        <v>0</v>
      </c>
      <c r="Q53" s="84">
        <f t="shared" ca="1" si="16"/>
        <v>0</v>
      </c>
      <c r="R53" s="85"/>
      <c r="S53" s="43"/>
      <c r="T53">
        <f t="shared" si="9"/>
        <v>0</v>
      </c>
    </row>
    <row r="54" spans="1:20" ht="37.5" customHeight="1" x14ac:dyDescent="0.2">
      <c r="A54" s="2">
        <v>46</v>
      </c>
      <c r="B54" s="77"/>
      <c r="C54" s="78"/>
      <c r="D54" s="79"/>
      <c r="E54" s="88"/>
      <c r="F54" s="89"/>
      <c r="G54" s="80"/>
      <c r="H54" s="81"/>
      <c r="I54" s="82"/>
      <c r="J54" s="82"/>
      <c r="K54" s="83">
        <f t="shared" si="10"/>
        <v>0</v>
      </c>
      <c r="L54" s="83">
        <f t="shared" ca="1" si="11"/>
        <v>0</v>
      </c>
      <c r="M54" s="83">
        <f t="shared" si="12"/>
        <v>0</v>
      </c>
      <c r="N54" s="83">
        <f t="shared" si="13"/>
        <v>0</v>
      </c>
      <c r="O54" s="83">
        <f t="shared" si="14"/>
        <v>0</v>
      </c>
      <c r="P54" s="83">
        <f t="shared" si="15"/>
        <v>0</v>
      </c>
      <c r="Q54" s="84">
        <f t="shared" ca="1" si="16"/>
        <v>0</v>
      </c>
      <c r="R54" s="85"/>
      <c r="S54" s="43"/>
      <c r="T54">
        <f t="shared" si="9"/>
        <v>0</v>
      </c>
    </row>
    <row r="55" spans="1:20" ht="37.5" customHeight="1" x14ac:dyDescent="0.2">
      <c r="A55" s="2">
        <v>47</v>
      </c>
      <c r="B55" s="77"/>
      <c r="C55" s="78"/>
      <c r="D55" s="79"/>
      <c r="E55" s="88"/>
      <c r="F55" s="89"/>
      <c r="G55" s="80"/>
      <c r="H55" s="81"/>
      <c r="I55" s="82"/>
      <c r="J55" s="82"/>
      <c r="K55" s="83">
        <f t="shared" si="10"/>
        <v>0</v>
      </c>
      <c r="L55" s="83">
        <f t="shared" ca="1" si="11"/>
        <v>0</v>
      </c>
      <c r="M55" s="83">
        <f t="shared" si="12"/>
        <v>0</v>
      </c>
      <c r="N55" s="83">
        <f t="shared" si="13"/>
        <v>0</v>
      </c>
      <c r="O55" s="83">
        <f t="shared" si="14"/>
        <v>0</v>
      </c>
      <c r="P55" s="83">
        <f t="shared" si="15"/>
        <v>0</v>
      </c>
      <c r="Q55" s="84">
        <f t="shared" ca="1" si="16"/>
        <v>0</v>
      </c>
      <c r="R55" s="85"/>
      <c r="S55" s="43"/>
      <c r="T55">
        <f t="shared" si="9"/>
        <v>0</v>
      </c>
    </row>
    <row r="56" spans="1:20" ht="37.5" customHeight="1" x14ac:dyDescent="0.2">
      <c r="A56" s="2">
        <v>48</v>
      </c>
      <c r="B56" s="77"/>
      <c r="C56" s="78"/>
      <c r="D56" s="79"/>
      <c r="E56" s="88"/>
      <c r="F56" s="89"/>
      <c r="G56" s="80"/>
      <c r="H56" s="81"/>
      <c r="I56" s="82"/>
      <c r="J56" s="82"/>
      <c r="K56" s="83">
        <f t="shared" si="10"/>
        <v>0</v>
      </c>
      <c r="L56" s="83">
        <f t="shared" ca="1" si="11"/>
        <v>0</v>
      </c>
      <c r="M56" s="83">
        <f t="shared" si="12"/>
        <v>0</v>
      </c>
      <c r="N56" s="83">
        <f t="shared" si="13"/>
        <v>0</v>
      </c>
      <c r="O56" s="83">
        <f t="shared" si="14"/>
        <v>0</v>
      </c>
      <c r="P56" s="83">
        <f t="shared" si="15"/>
        <v>0</v>
      </c>
      <c r="Q56" s="84">
        <f t="shared" ca="1" si="16"/>
        <v>0</v>
      </c>
      <c r="R56" s="85"/>
      <c r="S56" s="43"/>
      <c r="T56">
        <f t="shared" si="9"/>
        <v>0</v>
      </c>
    </row>
    <row r="57" spans="1:20" ht="37.5" customHeight="1" x14ac:dyDescent="0.2">
      <c r="A57" s="2">
        <v>49</v>
      </c>
      <c r="B57" s="77"/>
      <c r="C57" s="78"/>
      <c r="D57" s="79"/>
      <c r="E57" s="88"/>
      <c r="F57" s="89"/>
      <c r="G57" s="80"/>
      <c r="H57" s="81"/>
      <c r="I57" s="82"/>
      <c r="J57" s="82"/>
      <c r="K57" s="83">
        <f t="shared" si="10"/>
        <v>0</v>
      </c>
      <c r="L57" s="83">
        <f t="shared" ca="1" si="11"/>
        <v>0</v>
      </c>
      <c r="M57" s="83">
        <f t="shared" si="12"/>
        <v>0</v>
      </c>
      <c r="N57" s="83">
        <f t="shared" si="13"/>
        <v>0</v>
      </c>
      <c r="O57" s="83">
        <f t="shared" si="14"/>
        <v>0</v>
      </c>
      <c r="P57" s="83">
        <f t="shared" si="15"/>
        <v>0</v>
      </c>
      <c r="Q57" s="84">
        <f t="shared" ca="1" si="16"/>
        <v>0</v>
      </c>
      <c r="R57" s="85"/>
      <c r="S57" s="43"/>
      <c r="T57">
        <f t="shared" si="9"/>
        <v>0</v>
      </c>
    </row>
    <row r="58" spans="1:20" ht="37.5" customHeight="1" x14ac:dyDescent="0.2">
      <c r="A58" s="2">
        <v>50</v>
      </c>
      <c r="B58" s="77"/>
      <c r="C58" s="78"/>
      <c r="D58" s="79"/>
      <c r="E58" s="88"/>
      <c r="F58" s="89"/>
      <c r="G58" s="80"/>
      <c r="H58" s="81"/>
      <c r="I58" s="82"/>
      <c r="J58" s="82"/>
      <c r="K58" s="83">
        <f t="shared" si="10"/>
        <v>0</v>
      </c>
      <c r="L58" s="83">
        <f t="shared" ca="1" si="11"/>
        <v>0</v>
      </c>
      <c r="M58" s="83">
        <f t="shared" si="12"/>
        <v>0</v>
      </c>
      <c r="N58" s="83">
        <f t="shared" si="13"/>
        <v>0</v>
      </c>
      <c r="O58" s="83">
        <f t="shared" si="14"/>
        <v>0</v>
      </c>
      <c r="P58" s="83">
        <f t="shared" si="15"/>
        <v>0</v>
      </c>
      <c r="Q58" s="84">
        <f t="shared" ca="1" si="16"/>
        <v>0</v>
      </c>
      <c r="R58" s="85"/>
      <c r="S58" s="43"/>
      <c r="T58">
        <f t="shared" si="9"/>
        <v>0</v>
      </c>
    </row>
    <row r="59" spans="1:20" ht="37.5" customHeight="1" x14ac:dyDescent="0.2">
      <c r="A59" s="2">
        <v>51</v>
      </c>
      <c r="B59" s="77"/>
      <c r="C59" s="78"/>
      <c r="D59" s="79"/>
      <c r="E59" s="88"/>
      <c r="F59" s="89"/>
      <c r="G59" s="80"/>
      <c r="H59" s="81"/>
      <c r="I59" s="82"/>
      <c r="J59" s="82"/>
      <c r="K59" s="83">
        <f t="shared" si="10"/>
        <v>0</v>
      </c>
      <c r="L59" s="83">
        <f t="shared" ca="1" si="11"/>
        <v>0</v>
      </c>
      <c r="M59" s="83">
        <f t="shared" si="12"/>
        <v>0</v>
      </c>
      <c r="N59" s="83">
        <f t="shared" si="13"/>
        <v>0</v>
      </c>
      <c r="O59" s="83">
        <f t="shared" si="14"/>
        <v>0</v>
      </c>
      <c r="P59" s="83">
        <f t="shared" si="15"/>
        <v>0</v>
      </c>
      <c r="Q59" s="84">
        <f t="shared" ca="1" si="16"/>
        <v>0</v>
      </c>
      <c r="R59" s="85"/>
      <c r="S59" s="43"/>
      <c r="T59">
        <f t="shared" si="9"/>
        <v>0</v>
      </c>
    </row>
    <row r="60" spans="1:20" ht="37.5" customHeight="1" x14ac:dyDescent="0.2">
      <c r="A60" s="2">
        <v>52</v>
      </c>
      <c r="B60" s="77"/>
      <c r="C60" s="78"/>
      <c r="D60" s="79"/>
      <c r="E60" s="88"/>
      <c r="F60" s="89"/>
      <c r="G60" s="80"/>
      <c r="H60" s="81"/>
      <c r="I60" s="82"/>
      <c r="J60" s="82"/>
      <c r="K60" s="83">
        <f t="shared" si="10"/>
        <v>0</v>
      </c>
      <c r="L60" s="83">
        <f t="shared" ca="1" si="11"/>
        <v>0</v>
      </c>
      <c r="M60" s="83">
        <f t="shared" si="12"/>
        <v>0</v>
      </c>
      <c r="N60" s="83">
        <f t="shared" si="13"/>
        <v>0</v>
      </c>
      <c r="O60" s="83">
        <f t="shared" si="14"/>
        <v>0</v>
      </c>
      <c r="P60" s="83">
        <f t="shared" si="15"/>
        <v>0</v>
      </c>
      <c r="Q60" s="84">
        <f t="shared" ca="1" si="16"/>
        <v>0</v>
      </c>
      <c r="R60" s="85"/>
      <c r="S60" s="43"/>
      <c r="T60">
        <f t="shared" si="9"/>
        <v>0</v>
      </c>
    </row>
    <row r="61" spans="1:20" ht="37.5" customHeight="1" x14ac:dyDescent="0.2">
      <c r="A61" s="2">
        <v>53</v>
      </c>
      <c r="B61" s="77"/>
      <c r="C61" s="78"/>
      <c r="D61" s="79"/>
      <c r="E61" s="88"/>
      <c r="F61" s="89"/>
      <c r="G61" s="80"/>
      <c r="H61" s="81"/>
      <c r="I61" s="82"/>
      <c r="J61" s="82"/>
      <c r="K61" s="83">
        <f t="shared" si="10"/>
        <v>0</v>
      </c>
      <c r="L61" s="83">
        <f t="shared" ca="1" si="11"/>
        <v>0</v>
      </c>
      <c r="M61" s="83">
        <f t="shared" si="12"/>
        <v>0</v>
      </c>
      <c r="N61" s="83">
        <f t="shared" si="13"/>
        <v>0</v>
      </c>
      <c r="O61" s="83">
        <f t="shared" si="14"/>
        <v>0</v>
      </c>
      <c r="P61" s="83">
        <f t="shared" si="15"/>
        <v>0</v>
      </c>
      <c r="Q61" s="84">
        <f t="shared" ca="1" si="16"/>
        <v>0</v>
      </c>
      <c r="R61" s="85"/>
      <c r="S61" s="43"/>
      <c r="T61">
        <f t="shared" si="9"/>
        <v>0</v>
      </c>
    </row>
    <row r="62" spans="1:20" ht="37.5" customHeight="1" x14ac:dyDescent="0.2">
      <c r="A62" s="2">
        <v>54</v>
      </c>
      <c r="B62" s="77"/>
      <c r="C62" s="78"/>
      <c r="D62" s="79"/>
      <c r="E62" s="88"/>
      <c r="F62" s="89"/>
      <c r="G62" s="80"/>
      <c r="H62" s="81"/>
      <c r="I62" s="82"/>
      <c r="J62" s="82"/>
      <c r="K62" s="83">
        <f t="shared" si="10"/>
        <v>0</v>
      </c>
      <c r="L62" s="83">
        <f t="shared" ca="1" si="11"/>
        <v>0</v>
      </c>
      <c r="M62" s="83">
        <f t="shared" si="12"/>
        <v>0</v>
      </c>
      <c r="N62" s="83">
        <f t="shared" si="13"/>
        <v>0</v>
      </c>
      <c r="O62" s="83">
        <f t="shared" si="14"/>
        <v>0</v>
      </c>
      <c r="P62" s="83">
        <f t="shared" si="15"/>
        <v>0</v>
      </c>
      <c r="Q62" s="84">
        <f t="shared" ca="1" si="16"/>
        <v>0</v>
      </c>
      <c r="R62" s="85"/>
      <c r="S62" s="43"/>
      <c r="T62">
        <f t="shared" si="9"/>
        <v>0</v>
      </c>
    </row>
    <row r="63" spans="1:20" ht="37.5" customHeight="1" x14ac:dyDescent="0.2">
      <c r="A63" s="2">
        <v>55</v>
      </c>
      <c r="B63" s="77"/>
      <c r="C63" s="78"/>
      <c r="D63" s="79"/>
      <c r="E63" s="88"/>
      <c r="F63" s="89"/>
      <c r="G63" s="80"/>
      <c r="H63" s="81"/>
      <c r="I63" s="82"/>
      <c r="J63" s="82"/>
      <c r="K63" s="83">
        <f t="shared" si="10"/>
        <v>0</v>
      </c>
      <c r="L63" s="83">
        <f t="shared" ca="1" si="11"/>
        <v>0</v>
      </c>
      <c r="M63" s="83">
        <f t="shared" si="12"/>
        <v>0</v>
      </c>
      <c r="N63" s="83">
        <f t="shared" si="13"/>
        <v>0</v>
      </c>
      <c r="O63" s="83">
        <f t="shared" si="14"/>
        <v>0</v>
      </c>
      <c r="P63" s="83">
        <f t="shared" si="15"/>
        <v>0</v>
      </c>
      <c r="Q63" s="84">
        <f t="shared" ca="1" si="16"/>
        <v>0</v>
      </c>
      <c r="R63" s="85"/>
      <c r="S63" s="43"/>
      <c r="T63">
        <f t="shared" si="9"/>
        <v>0</v>
      </c>
    </row>
    <row r="64" spans="1:20" ht="37.5" customHeight="1" x14ac:dyDescent="0.2">
      <c r="A64" s="2">
        <v>56</v>
      </c>
      <c r="B64" s="77"/>
      <c r="C64" s="78"/>
      <c r="D64" s="79"/>
      <c r="E64" s="88"/>
      <c r="F64" s="89"/>
      <c r="G64" s="80"/>
      <c r="H64" s="81"/>
      <c r="I64" s="82"/>
      <c r="J64" s="82"/>
      <c r="K64" s="83">
        <f t="shared" si="10"/>
        <v>0</v>
      </c>
      <c r="L64" s="83">
        <f t="shared" ca="1" si="11"/>
        <v>0</v>
      </c>
      <c r="M64" s="83">
        <f t="shared" si="12"/>
        <v>0</v>
      </c>
      <c r="N64" s="83">
        <f t="shared" si="13"/>
        <v>0</v>
      </c>
      <c r="O64" s="83">
        <f t="shared" si="14"/>
        <v>0</v>
      </c>
      <c r="P64" s="83">
        <f t="shared" si="15"/>
        <v>0</v>
      </c>
      <c r="Q64" s="84">
        <f t="shared" ca="1" si="16"/>
        <v>0</v>
      </c>
      <c r="R64" s="85"/>
      <c r="S64" s="43"/>
      <c r="T64">
        <f t="shared" si="9"/>
        <v>0</v>
      </c>
    </row>
    <row r="65" spans="1:27" ht="37.5" customHeight="1" x14ac:dyDescent="0.2">
      <c r="A65" s="2">
        <v>57</v>
      </c>
      <c r="B65" s="77"/>
      <c r="C65" s="78"/>
      <c r="D65" s="79"/>
      <c r="E65" s="88"/>
      <c r="F65" s="89"/>
      <c r="G65" s="80"/>
      <c r="H65" s="81"/>
      <c r="I65" s="82"/>
      <c r="J65" s="82"/>
      <c r="K65" s="83">
        <f t="shared" si="10"/>
        <v>0</v>
      </c>
      <c r="L65" s="83">
        <f t="shared" ca="1" si="11"/>
        <v>0</v>
      </c>
      <c r="M65" s="83">
        <f t="shared" si="12"/>
        <v>0</v>
      </c>
      <c r="N65" s="83">
        <f t="shared" si="13"/>
        <v>0</v>
      </c>
      <c r="O65" s="83">
        <f t="shared" si="14"/>
        <v>0</v>
      </c>
      <c r="P65" s="83">
        <f t="shared" si="15"/>
        <v>0</v>
      </c>
      <c r="Q65" s="84">
        <f t="shared" ca="1" si="16"/>
        <v>0</v>
      </c>
      <c r="R65" s="85"/>
      <c r="S65" s="43"/>
      <c r="T65">
        <f t="shared" si="9"/>
        <v>0</v>
      </c>
    </row>
    <row r="66" spans="1:27" ht="37.5" customHeight="1" x14ac:dyDescent="0.2">
      <c r="A66" s="2">
        <v>58</v>
      </c>
      <c r="B66" s="77"/>
      <c r="C66" s="78"/>
      <c r="D66" s="79"/>
      <c r="E66" s="88"/>
      <c r="F66" s="89"/>
      <c r="G66" s="80"/>
      <c r="H66" s="81"/>
      <c r="I66" s="82"/>
      <c r="J66" s="82"/>
      <c r="K66" s="83">
        <f t="shared" si="10"/>
        <v>0</v>
      </c>
      <c r="L66" s="83">
        <f t="shared" ca="1" si="11"/>
        <v>0</v>
      </c>
      <c r="M66" s="83">
        <f t="shared" si="12"/>
        <v>0</v>
      </c>
      <c r="N66" s="83">
        <f t="shared" si="13"/>
        <v>0</v>
      </c>
      <c r="O66" s="83">
        <f t="shared" si="14"/>
        <v>0</v>
      </c>
      <c r="P66" s="83">
        <f t="shared" si="15"/>
        <v>0</v>
      </c>
      <c r="Q66" s="84">
        <f t="shared" ca="1" si="16"/>
        <v>0</v>
      </c>
      <c r="R66" s="85"/>
      <c r="S66" s="43"/>
      <c r="T66">
        <f t="shared" si="9"/>
        <v>0</v>
      </c>
    </row>
    <row r="67" spans="1:27" ht="37.5" customHeight="1" x14ac:dyDescent="0.2">
      <c r="A67" s="2">
        <v>59</v>
      </c>
      <c r="B67" s="77"/>
      <c r="C67" s="78"/>
      <c r="D67" s="79"/>
      <c r="E67" s="88"/>
      <c r="F67" s="89"/>
      <c r="G67" s="80"/>
      <c r="H67" s="81"/>
      <c r="I67" s="82"/>
      <c r="J67" s="82"/>
      <c r="K67" s="83">
        <f t="shared" si="10"/>
        <v>0</v>
      </c>
      <c r="L67" s="83">
        <f t="shared" ca="1" si="11"/>
        <v>0</v>
      </c>
      <c r="M67" s="83">
        <f t="shared" si="12"/>
        <v>0</v>
      </c>
      <c r="N67" s="83">
        <f t="shared" si="13"/>
        <v>0</v>
      </c>
      <c r="O67" s="83">
        <f t="shared" si="14"/>
        <v>0</v>
      </c>
      <c r="P67" s="83">
        <f t="shared" si="15"/>
        <v>0</v>
      </c>
      <c r="Q67" s="84">
        <f t="shared" ca="1" si="16"/>
        <v>0</v>
      </c>
      <c r="R67" s="85"/>
      <c r="S67" s="43"/>
      <c r="T67">
        <f t="shared" si="9"/>
        <v>0</v>
      </c>
    </row>
    <row r="68" spans="1:27" ht="37.5" customHeight="1" x14ac:dyDescent="0.2">
      <c r="A68" s="2">
        <v>60</v>
      </c>
      <c r="B68" s="77"/>
      <c r="C68" s="78"/>
      <c r="D68" s="79"/>
      <c r="E68" s="88"/>
      <c r="F68" s="89"/>
      <c r="G68" s="80"/>
      <c r="H68" s="81"/>
      <c r="I68" s="82"/>
      <c r="J68" s="82"/>
      <c r="K68" s="83">
        <f t="shared" si="10"/>
        <v>0</v>
      </c>
      <c r="L68" s="83">
        <f t="shared" ca="1" si="11"/>
        <v>0</v>
      </c>
      <c r="M68" s="83">
        <f t="shared" si="12"/>
        <v>0</v>
      </c>
      <c r="N68" s="83">
        <f t="shared" si="13"/>
        <v>0</v>
      </c>
      <c r="O68" s="83">
        <f t="shared" si="14"/>
        <v>0</v>
      </c>
      <c r="P68" s="83">
        <f t="shared" si="15"/>
        <v>0</v>
      </c>
      <c r="Q68" s="84">
        <f t="shared" ca="1" si="16"/>
        <v>0</v>
      </c>
      <c r="R68" s="85"/>
      <c r="S68" s="43"/>
      <c r="T68">
        <f t="shared" si="9"/>
        <v>0</v>
      </c>
    </row>
    <row r="69" spans="1:27" ht="37.5" customHeight="1" x14ac:dyDescent="0.2">
      <c r="A69" s="2">
        <v>61</v>
      </c>
      <c r="B69" s="77"/>
      <c r="C69" s="78"/>
      <c r="D69" s="79"/>
      <c r="E69" s="88"/>
      <c r="F69" s="89"/>
      <c r="G69" s="80"/>
      <c r="H69" s="81"/>
      <c r="I69" s="82"/>
      <c r="J69" s="82"/>
      <c r="K69" s="83">
        <f t="shared" si="10"/>
        <v>0</v>
      </c>
      <c r="L69" s="83">
        <f t="shared" ca="1" si="11"/>
        <v>0</v>
      </c>
      <c r="M69" s="83">
        <f t="shared" si="12"/>
        <v>0</v>
      </c>
      <c r="N69" s="83">
        <f t="shared" si="13"/>
        <v>0</v>
      </c>
      <c r="O69" s="83">
        <f t="shared" si="14"/>
        <v>0</v>
      </c>
      <c r="P69" s="83">
        <f t="shared" si="15"/>
        <v>0</v>
      </c>
      <c r="Q69" s="84">
        <f t="shared" ca="1" si="16"/>
        <v>0</v>
      </c>
      <c r="R69" s="85"/>
      <c r="S69" s="43"/>
      <c r="T69">
        <f t="shared" si="9"/>
        <v>0</v>
      </c>
    </row>
    <row r="70" spans="1:27" ht="37.5" customHeight="1" x14ac:dyDescent="0.2">
      <c r="A70" s="2">
        <v>62</v>
      </c>
      <c r="B70" s="77"/>
      <c r="C70" s="78"/>
      <c r="D70" s="79"/>
      <c r="E70" s="88"/>
      <c r="F70" s="89"/>
      <c r="G70" s="80"/>
      <c r="H70" s="81"/>
      <c r="I70" s="82"/>
      <c r="J70" s="82"/>
      <c r="K70" s="83">
        <f t="shared" si="10"/>
        <v>0</v>
      </c>
      <c r="L70" s="83">
        <f t="shared" ca="1" si="11"/>
        <v>0</v>
      </c>
      <c r="M70" s="83">
        <f t="shared" si="12"/>
        <v>0</v>
      </c>
      <c r="N70" s="83">
        <f t="shared" si="13"/>
        <v>0</v>
      </c>
      <c r="O70" s="83">
        <f t="shared" si="14"/>
        <v>0</v>
      </c>
      <c r="P70" s="83">
        <f t="shared" si="15"/>
        <v>0</v>
      </c>
      <c r="Q70" s="84">
        <f t="shared" ca="1" si="16"/>
        <v>0</v>
      </c>
      <c r="R70" s="85"/>
      <c r="S70" s="43"/>
      <c r="T70">
        <f t="shared" si="9"/>
        <v>0</v>
      </c>
    </row>
    <row r="71" spans="1:27" ht="37.5" customHeight="1" x14ac:dyDescent="0.2">
      <c r="A71" s="2">
        <v>63</v>
      </c>
      <c r="B71" s="77"/>
      <c r="C71" s="78"/>
      <c r="D71" s="79"/>
      <c r="E71" s="88"/>
      <c r="F71" s="89"/>
      <c r="G71" s="80"/>
      <c r="H71" s="81"/>
      <c r="I71" s="82"/>
      <c r="J71" s="82"/>
      <c r="K71" s="83">
        <f t="shared" si="10"/>
        <v>0</v>
      </c>
      <c r="L71" s="83">
        <f t="shared" ca="1" si="11"/>
        <v>0</v>
      </c>
      <c r="M71" s="83">
        <f t="shared" si="12"/>
        <v>0</v>
      </c>
      <c r="N71" s="83">
        <f t="shared" si="13"/>
        <v>0</v>
      </c>
      <c r="O71" s="83">
        <f t="shared" si="14"/>
        <v>0</v>
      </c>
      <c r="P71" s="83">
        <f t="shared" si="15"/>
        <v>0</v>
      </c>
      <c r="Q71" s="84">
        <f t="shared" ca="1" si="16"/>
        <v>0</v>
      </c>
      <c r="R71" s="85"/>
      <c r="S71" s="43"/>
      <c r="T71">
        <f t="shared" si="9"/>
        <v>0</v>
      </c>
    </row>
    <row r="72" spans="1:27" ht="37.5" customHeight="1" x14ac:dyDescent="0.2">
      <c r="A72" s="2">
        <v>64</v>
      </c>
      <c r="B72" s="77"/>
      <c r="C72" s="78"/>
      <c r="D72" s="79"/>
      <c r="E72" s="88"/>
      <c r="F72" s="89"/>
      <c r="G72" s="80"/>
      <c r="H72" s="81"/>
      <c r="I72" s="82"/>
      <c r="J72" s="82"/>
      <c r="K72" s="83">
        <f t="shared" si="10"/>
        <v>0</v>
      </c>
      <c r="L72" s="83">
        <f t="shared" ca="1" si="11"/>
        <v>0</v>
      </c>
      <c r="M72" s="83">
        <f t="shared" si="12"/>
        <v>0</v>
      </c>
      <c r="N72" s="83">
        <f t="shared" si="13"/>
        <v>0</v>
      </c>
      <c r="O72" s="83">
        <f t="shared" si="14"/>
        <v>0</v>
      </c>
      <c r="P72" s="83">
        <f t="shared" si="15"/>
        <v>0</v>
      </c>
      <c r="Q72" s="84">
        <f t="shared" ca="1" si="16"/>
        <v>0</v>
      </c>
      <c r="R72" s="85"/>
      <c r="S72" s="43"/>
      <c r="T72">
        <f t="shared" si="9"/>
        <v>0</v>
      </c>
    </row>
    <row r="73" spans="1:27" ht="37.5" customHeight="1" thickBot="1" x14ac:dyDescent="0.25">
      <c r="A73" s="21"/>
      <c r="B73" s="30"/>
      <c r="C73" s="30"/>
      <c r="D73" s="30"/>
      <c r="E73" s="30"/>
      <c r="F73" s="30"/>
      <c r="G73" s="90"/>
      <c r="H73" s="91"/>
      <c r="I73" s="92"/>
      <c r="J73" s="12"/>
      <c r="K73" s="13"/>
      <c r="L73" s="13"/>
      <c r="M73" s="13"/>
      <c r="N73" s="13"/>
      <c r="O73" s="13"/>
      <c r="P73" s="13"/>
      <c r="Q73" s="14"/>
      <c r="R73" s="68"/>
      <c r="S73" s="44"/>
      <c r="T73">
        <f>COUNTA(G68:G68)</f>
        <v>0</v>
      </c>
    </row>
    <row r="74" spans="1:27" ht="37.5" customHeight="1" thickBot="1" x14ac:dyDescent="0.25">
      <c r="A74" s="22" t="s">
        <v>4</v>
      </c>
      <c r="B74" s="23"/>
      <c r="C74" s="23"/>
      <c r="D74" s="34"/>
      <c r="E74" s="32"/>
      <c r="F74" s="31"/>
      <c r="G74" s="15">
        <f>COUNTA(G9:G73)</f>
        <v>0</v>
      </c>
      <c r="H74" s="15">
        <f t="shared" ref="H74:N74" si="17">SUM(H9:H73)</f>
        <v>0</v>
      </c>
      <c r="I74" s="15">
        <f>COUNTA(I9:I73)</f>
        <v>0</v>
      </c>
      <c r="J74" s="16">
        <f t="shared" si="17"/>
        <v>0</v>
      </c>
      <c r="K74" s="17">
        <f t="shared" si="17"/>
        <v>0</v>
      </c>
      <c r="L74" s="17">
        <f t="shared" ca="1" si="17"/>
        <v>0</v>
      </c>
      <c r="M74" s="17"/>
      <c r="N74" s="17">
        <f t="shared" si="17"/>
        <v>0</v>
      </c>
      <c r="O74" s="17"/>
      <c r="P74" s="17">
        <f>SUM(P9:P73)</f>
        <v>0</v>
      </c>
      <c r="Q74" s="18">
        <f ca="1">SUM(Q9:Q73)</f>
        <v>0</v>
      </c>
      <c r="R74" s="66"/>
      <c r="S74" s="5"/>
      <c r="T74">
        <f>COUNTA(G69:G69)</f>
        <v>0</v>
      </c>
    </row>
    <row r="75" spans="1:27" ht="37.5" customHeight="1" x14ac:dyDescent="0.2">
      <c r="C75" s="150" t="s">
        <v>27</v>
      </c>
      <c r="D75" s="45" t="s">
        <v>15</v>
      </c>
      <c r="E75" s="46">
        <f>COUNTIF($H$9:$H$73,"15 km")</f>
        <v>0</v>
      </c>
      <c r="H75" t="s">
        <v>46</v>
      </c>
      <c r="I75">
        <f>COUNTIF($I$9:$I$72,"S")</f>
        <v>0</v>
      </c>
      <c r="L75" s="116" t="s">
        <v>34</v>
      </c>
      <c r="M75" s="116"/>
      <c r="N75" s="116"/>
      <c r="O75" s="116"/>
      <c r="P75" s="117"/>
      <c r="Q75" s="69">
        <v>0.27361111111111108</v>
      </c>
      <c r="R75" s="46">
        <f>COUNTIF($R$9:$R$73,"6:34")</f>
        <v>0</v>
      </c>
      <c r="T75">
        <f>COUNTA(G70:G70)</f>
        <v>0</v>
      </c>
    </row>
    <row r="76" spans="1:27" ht="20.25" customHeight="1" x14ac:dyDescent="0.2">
      <c r="C76" s="151"/>
      <c r="D76" s="47" t="s">
        <v>16</v>
      </c>
      <c r="E76" s="48">
        <f>COUNTIF($H$9:$H$73,"25 km")</f>
        <v>0</v>
      </c>
      <c r="H76" t="s">
        <v>47</v>
      </c>
      <c r="I76">
        <f>COUNTIF($I$9:$I$72,"M")</f>
        <v>0</v>
      </c>
      <c r="L76" s="118"/>
      <c r="M76" s="118"/>
      <c r="N76" s="118"/>
      <c r="O76" s="118"/>
      <c r="P76" s="119"/>
      <c r="Q76" s="70">
        <v>0.30555555555555552</v>
      </c>
      <c r="R76" s="48">
        <f>COUNTIF($R$9:$R$72,"7:20")</f>
        <v>0</v>
      </c>
    </row>
    <row r="77" spans="1:27" ht="20.25" customHeight="1" x14ac:dyDescent="0.2">
      <c r="C77" s="151"/>
      <c r="D77" s="47" t="s">
        <v>17</v>
      </c>
      <c r="E77" s="48">
        <f>COUNTIF($H$9:$H$73,"35 km")</f>
        <v>0</v>
      </c>
      <c r="H77" t="s">
        <v>48</v>
      </c>
      <c r="I77">
        <f>COUNTIF($I$9:$I$72,"L")</f>
        <v>0</v>
      </c>
      <c r="L77" s="118"/>
      <c r="M77" s="118"/>
      <c r="N77" s="118"/>
      <c r="O77" s="118"/>
      <c r="P77" s="119"/>
      <c r="Q77" s="70">
        <v>0.35694444444444445</v>
      </c>
      <c r="R77" s="48">
        <f>COUNTIF($R$9:$R$73,"8:34")</f>
        <v>0</v>
      </c>
    </row>
    <row r="78" spans="1:27" ht="20.25" customHeight="1" thickBot="1" x14ac:dyDescent="0.25">
      <c r="C78" s="152"/>
      <c r="D78" s="49" t="s">
        <v>26</v>
      </c>
      <c r="E78" s="50">
        <f>COUNTIF($H$9:$H$73,"45 km")</f>
        <v>0</v>
      </c>
      <c r="H78" t="s">
        <v>49</v>
      </c>
      <c r="I78">
        <f>COUNTIF($I$9:$I$72,"XL")</f>
        <v>0</v>
      </c>
      <c r="L78" s="118"/>
      <c r="M78" s="118"/>
      <c r="N78" s="118"/>
      <c r="O78" s="118"/>
      <c r="P78" s="119"/>
      <c r="Q78" s="71">
        <v>0.3888888888888889</v>
      </c>
      <c r="R78" s="50">
        <f>COUNTIF($R$9:$R$73,"9:20")</f>
        <v>0</v>
      </c>
      <c r="S78" s="4"/>
      <c r="T78" s="4"/>
      <c r="U78" s="4"/>
      <c r="V78" s="4"/>
      <c r="W78" s="4"/>
      <c r="X78" s="4"/>
      <c r="Y78" s="4"/>
      <c r="Z78" s="4"/>
      <c r="AA78" s="4"/>
    </row>
    <row r="79" spans="1:27" s="4" customFormat="1" ht="20.25" customHeight="1" thickBot="1" x14ac:dyDescent="0.25">
      <c r="A79" s="1"/>
      <c r="B79" s="3"/>
      <c r="C79" s="114" t="s">
        <v>25</v>
      </c>
      <c r="D79" s="115"/>
      <c r="E79" s="51">
        <f>SUM(E75:E78)</f>
        <v>0</v>
      </c>
      <c r="F79" s="1"/>
      <c r="G79" s="1"/>
      <c r="H79" t="s">
        <v>50</v>
      </c>
      <c r="I79">
        <f>COUNTIF($I$9:$I$72,"2XL")</f>
        <v>0</v>
      </c>
      <c r="J79"/>
      <c r="K79"/>
      <c r="N79" s="67"/>
      <c r="O79" s="67"/>
      <c r="P79" s="114" t="s">
        <v>25</v>
      </c>
      <c r="Q79" s="115"/>
      <c r="R79" s="51">
        <f>SUM(R75:R78)</f>
        <v>0</v>
      </c>
      <c r="S79"/>
      <c r="T79"/>
      <c r="U79"/>
      <c r="V79"/>
      <c r="W79"/>
      <c r="X79"/>
      <c r="Y79"/>
      <c r="Z79"/>
      <c r="AA79"/>
    </row>
    <row r="80" spans="1:27" x14ac:dyDescent="0.2">
      <c r="H80" t="s">
        <v>51</v>
      </c>
      <c r="I80">
        <f>COUNTIF($I$9:$I$72,"3XL")</f>
        <v>0</v>
      </c>
    </row>
  </sheetData>
  <sheetProtection algorithmName="SHA-512" hashValue="Wzfqqf/aQc6dyPAk8MR6QYATSDmH7UxasEe9sPUU3bOAND0jwnWTUsL17y6Sr1sIOF40VrxIacrGVCUZQZaRIQ==" saltValue="wWM4axQRtZcNoxHD26C19g==" spinCount="100000" sheet="1" selectLockedCells="1"/>
  <autoFilter ref="A8:S72" xr:uid="{40A1DD63-BFEE-4635-958C-8FB6C29D9493}"/>
  <mergeCells count="27">
    <mergeCell ref="A3:Q3"/>
    <mergeCell ref="AD4:AF4"/>
    <mergeCell ref="A1:S1"/>
    <mergeCell ref="A2:S2"/>
    <mergeCell ref="C75:C78"/>
    <mergeCell ref="B6:B7"/>
    <mergeCell ref="F6:F7"/>
    <mergeCell ref="K6:K7"/>
    <mergeCell ref="A6:A7"/>
    <mergeCell ref="P6:P7"/>
    <mergeCell ref="R5:R7"/>
    <mergeCell ref="P79:Q79"/>
    <mergeCell ref="L75:P78"/>
    <mergeCell ref="C79:D79"/>
    <mergeCell ref="S5:S7"/>
    <mergeCell ref="K5:Q5"/>
    <mergeCell ref="D6:D7"/>
    <mergeCell ref="E6:E7"/>
    <mergeCell ref="C6:C7"/>
    <mergeCell ref="J6:J7"/>
    <mergeCell ref="G6:G7"/>
    <mergeCell ref="H5:H7"/>
    <mergeCell ref="A5:G5"/>
    <mergeCell ref="L6:N6"/>
    <mergeCell ref="Q6:Q7"/>
    <mergeCell ref="O6:O7"/>
    <mergeCell ref="I6:I7"/>
  </mergeCells>
  <phoneticPr fontId="20" type="noConversion"/>
  <conditionalFormatting sqref="Q9:Q73">
    <cfRule type="cellIs" dxfId="2" priority="29" stopIfTrue="1" operator="lessThan">
      <formula>1</formula>
    </cfRule>
  </conditionalFormatting>
  <conditionalFormatting sqref="J9:J73">
    <cfRule type="cellIs" dxfId="1" priority="27" stopIfTrue="1" operator="greaterThan">
      <formula>0</formula>
    </cfRule>
  </conditionalFormatting>
  <conditionalFormatting sqref="I9:I72">
    <cfRule type="notContainsBlanks" dxfId="0" priority="1">
      <formula>LEN(TRIM(I9))&gt;0</formula>
    </cfRule>
  </conditionalFormatting>
  <dataValidations count="7">
    <dataValidation type="custom" allowBlank="1" showInputMessage="1" showErrorMessage="1" sqref="B73:F73" xr:uid="{00000000-0002-0000-0100-000000000000}">
      <formula1>"06(##)###-##-##"</formula1>
    </dataValidation>
    <dataValidation type="list" allowBlank="1" showInputMessage="1" showErrorMessage="1" sqref="H9:H73 I73" xr:uid="{00000000-0002-0000-0100-000003000000}">
      <formula1>$Y$5:$Y$8</formula1>
    </dataValidation>
    <dataValidation type="list" allowBlank="1" showInputMessage="1" showErrorMessage="1" sqref="J9:J73" xr:uid="{00000000-0002-0000-0100-000005000000}">
      <formula1>$AB$5:$AB$10</formula1>
    </dataValidation>
    <dataValidation type="textLength" operator="equal" showInputMessage="1" showErrorMessage="1" errorTitle="Nem megfelelő a kód" error="A kódnak &quot;5p&quot;-vel kell kezdődni, amit 6 számjegy követ" promptTitle="Ötpróba azonosító kód" prompt="Ha regisztráltál az &quot;Ötpróbával Tokióba&quot; rendezvénysorozatra ide írd be az &quot;5pxxxxxx&quot; formátumú azonosító kódodat._x000a_Nem nem vagy regisztrálva hagyd üresen" sqref="G9:G73" xr:uid="{B4BD6B61-EAE1-4203-9B41-B91D9A2E9886}">
      <formula1>8</formula1>
    </dataValidation>
    <dataValidation type="list" allowBlank="1" showInputMessage="1" showErrorMessage="1" sqref="R9:R72" xr:uid="{08D63BFE-CC55-49CF-B24F-87F2BF1040A7}">
      <formula1>$AC$5:$AC$8</formula1>
    </dataValidation>
    <dataValidation type="whole" allowBlank="1" showInputMessage="1" showErrorMessage="1" error="Figyelj oda csak a születési év száma kell!!! (hónap, nap nem)_x000a_" promptTitle="Születési év" prompt="Csak a születési év négy számjegye_x000a_" sqref="D9:D72" xr:uid="{32794356-43D4-4769-A065-CA0DB9E93064}">
      <formula1>1900</formula1>
      <formula2>2021</formula2>
    </dataValidation>
    <dataValidation type="list" allowBlank="1" showInputMessage="1" showErrorMessage="1" sqref="I9:I72" xr:uid="{833750CD-C1D7-4A1E-9BA7-BE9D3075E8AC}">
      <formula1>$V$5:$V$10</formula1>
    </dataValidation>
  </dataValidations>
  <pageMargins left="0.23622047244094491" right="0.23622047244094491" top="0.35433070866141736" bottom="0.35433070866141736" header="0.31496062992125984" footer="0.31496062992125984"/>
  <pageSetup paperSize="9" scale="75" fitToHeight="0" orientation="landscape" horizontalDpi="4294967293" verticalDpi="4294967293" r:id="rId1"/>
  <headerFooter differentFirst="1">
    <oddHeader>&amp;C- &amp;P -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9" r:id="rId4" name="Button 27">
              <controlPr defaultSize="0" print="0" autoFill="0" autoPict="0" macro="[0]!Vissza">
                <anchor moveWithCells="1">
                  <from>
                    <xdr:col>0</xdr:col>
                    <xdr:colOff>104775</xdr:colOff>
                    <xdr:row>0</xdr:row>
                    <xdr:rowOff>47625</xdr:rowOff>
                  </from>
                  <to>
                    <xdr:col>1</xdr:col>
                    <xdr:colOff>1314450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D5"/>
  <sheetViews>
    <sheetView topLeftCell="U1" workbookViewId="0">
      <selection activeCell="AD5" sqref="AD5"/>
    </sheetView>
  </sheetViews>
  <sheetFormatPr defaultRowHeight="12.75" x14ac:dyDescent="0.2"/>
  <cols>
    <col min="30" max="30" width="10.140625" bestFit="1" customWidth="1"/>
  </cols>
  <sheetData>
    <row r="5" spans="30:30" x14ac:dyDescent="0.2">
      <c r="AD5" s="53">
        <v>43543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Tájékoztató</vt:lpstr>
      <vt:lpstr>VII. Strázsa Honvéd TT.</vt:lpstr>
      <vt:lpstr>Munka3</vt:lpstr>
      <vt:lpstr>'VII. Strázsa Honvéd TT.'!Nyomtatási_cím</vt:lpstr>
      <vt:lpstr>'VII. Strázsa Honvéd TT.'!Nyomtatási_terület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 Vince</dc:creator>
  <cp:lastModifiedBy>Buza Vince</cp:lastModifiedBy>
  <cp:lastPrinted>2019-01-07T10:43:53Z</cp:lastPrinted>
  <dcterms:created xsi:type="dcterms:W3CDTF">2014-10-01T12:37:56Z</dcterms:created>
  <dcterms:modified xsi:type="dcterms:W3CDTF">2021-03-18T07:55:56Z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